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activeTab="6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8" r:id="rId6"/>
    <sheet name="прил 8" sheetId="7" r:id="rId7"/>
    <sheet name="прил 10" sheetId="6" r:id="rId8"/>
  </sheets>
  <definedNames>
    <definedName name="_xlnm.Print_Area" localSheetId="2">'прил 5'!$A$1:$E$62</definedName>
    <definedName name="_xlnm.Print_Area" localSheetId="5">'прил 6'!$A$1:$F$63</definedName>
  </definedNames>
  <calcPr calcId="145621"/>
</workbook>
</file>

<file path=xl/calcChain.xml><?xml version="1.0" encoding="utf-8"?>
<calcChain xmlns="http://schemas.openxmlformats.org/spreadsheetml/2006/main">
  <c r="F52" i="8" l="1"/>
  <c r="F51" i="8" s="1"/>
  <c r="E52" i="8"/>
  <c r="E51" i="8" s="1"/>
  <c r="E52" i="3"/>
  <c r="E37" i="8"/>
  <c r="D36" i="2"/>
  <c r="C36" i="2"/>
  <c r="C36" i="1"/>
  <c r="D30" i="4" l="1"/>
  <c r="E29" i="5" s="1"/>
  <c r="E28" i="5" s="1"/>
  <c r="E55" i="3"/>
  <c r="D29" i="4" l="1"/>
  <c r="E42" i="7"/>
  <c r="F41" i="6" s="1"/>
  <c r="F40" i="6" s="1"/>
  <c r="E40" i="7"/>
  <c r="F39" i="6" s="1"/>
  <c r="E39" i="7"/>
  <c r="E37" i="7"/>
  <c r="E36" i="7" s="1"/>
  <c r="E35" i="7"/>
  <c r="F34" i="6" s="1"/>
  <c r="E34" i="7"/>
  <c r="F33" i="6" s="1"/>
  <c r="E33" i="7"/>
  <c r="F32" i="6" s="1"/>
  <c r="E31" i="7"/>
  <c r="E30" i="7" s="1"/>
  <c r="E27" i="7"/>
  <c r="E26" i="7" s="1"/>
  <c r="E23" i="7"/>
  <c r="F22" i="6" s="1"/>
  <c r="F21" i="6" s="1"/>
  <c r="F20" i="6" s="1"/>
  <c r="F19" i="6" s="1"/>
  <c r="D42" i="7"/>
  <c r="D41" i="7" s="1"/>
  <c r="D40" i="7"/>
  <c r="E39" i="6" s="1"/>
  <c r="D39" i="7"/>
  <c r="E38" i="6" s="1"/>
  <c r="D37" i="7"/>
  <c r="E36" i="6" s="1"/>
  <c r="E35" i="6" s="1"/>
  <c r="D35" i="7"/>
  <c r="E34" i="6" s="1"/>
  <c r="D34" i="7"/>
  <c r="E33" i="6" s="1"/>
  <c r="D33" i="7"/>
  <c r="E32" i="6" s="1"/>
  <c r="D31" i="7"/>
  <c r="E30" i="6" s="1"/>
  <c r="E29" i="6" s="1"/>
  <c r="D27" i="7"/>
  <c r="D26" i="7" s="1"/>
  <c r="D23" i="7"/>
  <c r="E22" i="6" s="1"/>
  <c r="E21" i="6" s="1"/>
  <c r="E20" i="6" s="1"/>
  <c r="E19" i="6" s="1"/>
  <c r="F58" i="8"/>
  <c r="E58" i="8"/>
  <c r="E57" i="8" s="1"/>
  <c r="E56" i="8" s="1"/>
  <c r="E55" i="8" s="1"/>
  <c r="F57" i="8"/>
  <c r="F56" i="8" s="1"/>
  <c r="F55" i="8" s="1"/>
  <c r="F50" i="8"/>
  <c r="F49" i="8" s="1"/>
  <c r="F48" i="8" s="1"/>
  <c r="F47" i="8" s="1"/>
  <c r="E50" i="8"/>
  <c r="E49" i="8" s="1"/>
  <c r="E48" i="8" s="1"/>
  <c r="E47" i="8" s="1"/>
  <c r="F45" i="8"/>
  <c r="F44" i="8" s="1"/>
  <c r="F43" i="8" s="1"/>
  <c r="F42" i="8" s="1"/>
  <c r="F41" i="8" s="1"/>
  <c r="F40" i="8" s="1"/>
  <c r="E45" i="8"/>
  <c r="E44" i="8" s="1"/>
  <c r="E43" i="8" s="1"/>
  <c r="E42" i="8" s="1"/>
  <c r="E41" i="8" s="1"/>
  <c r="E40" i="8" s="1"/>
  <c r="F37" i="8"/>
  <c r="F36" i="8" s="1"/>
  <c r="F35" i="8" s="1"/>
  <c r="F34" i="8" s="1"/>
  <c r="E36" i="8"/>
  <c r="E35" i="8" s="1"/>
  <c r="E34" i="8" s="1"/>
  <c r="F32" i="8"/>
  <c r="F31" i="8" s="1"/>
  <c r="F30" i="8" s="1"/>
  <c r="E32" i="8"/>
  <c r="E31" i="8" s="1"/>
  <c r="E30" i="8" s="1"/>
  <c r="F26" i="8"/>
  <c r="F25" i="8" s="1"/>
  <c r="F24" i="8" s="1"/>
  <c r="E26" i="8"/>
  <c r="E25" i="8" s="1"/>
  <c r="E24" i="8" s="1"/>
  <c r="F22" i="8"/>
  <c r="F21" i="8" s="1"/>
  <c r="F20" i="8" s="1"/>
  <c r="E22" i="8"/>
  <c r="E21" i="8" s="1"/>
  <c r="E20" i="8" s="1"/>
  <c r="D32" i="2"/>
  <c r="C32" i="2"/>
  <c r="D30" i="2"/>
  <c r="C30" i="2"/>
  <c r="D27" i="2"/>
  <c r="D25" i="2" s="1"/>
  <c r="C27" i="2"/>
  <c r="C25" i="2" s="1"/>
  <c r="D23" i="2"/>
  <c r="C23" i="2"/>
  <c r="D21" i="2"/>
  <c r="C21" i="2"/>
  <c r="D20" i="2"/>
  <c r="C20" i="2"/>
  <c r="C32" i="1"/>
  <c r="C30" i="1"/>
  <c r="C27" i="1"/>
  <c r="C25" i="1" s="1"/>
  <c r="C23" i="1"/>
  <c r="C21" i="1"/>
  <c r="C20" i="1"/>
  <c r="D39" i="4"/>
  <c r="D27" i="4"/>
  <c r="D26" i="4" s="1"/>
  <c r="D22" i="7" l="1"/>
  <c r="D21" i="7" s="1"/>
  <c r="D20" i="7" s="1"/>
  <c r="D36" i="7"/>
  <c r="F26" i="6"/>
  <c r="E25" i="7"/>
  <c r="E24" i="7" s="1"/>
  <c r="E26" i="6"/>
  <c r="E25" i="6" s="1"/>
  <c r="E24" i="6" s="1"/>
  <c r="D25" i="7"/>
  <c r="D19" i="2"/>
  <c r="D18" i="2" s="1"/>
  <c r="D30" i="7"/>
  <c r="D38" i="7"/>
  <c r="E22" i="7"/>
  <c r="E21" i="7" s="1"/>
  <c r="E20" i="7" s="1"/>
  <c r="E19" i="7" s="1"/>
  <c r="E38" i="7"/>
  <c r="E41" i="7"/>
  <c r="F30" i="6"/>
  <c r="F29" i="6" s="1"/>
  <c r="F36" i="6"/>
  <c r="F35" i="6" s="1"/>
  <c r="D32" i="7"/>
  <c r="E31" i="6"/>
  <c r="E41" i="6"/>
  <c r="E40" i="6" s="1"/>
  <c r="E37" i="6"/>
  <c r="F38" i="6"/>
  <c r="F37" i="6" s="1"/>
  <c r="F31" i="6"/>
  <c r="E32" i="7"/>
  <c r="C19" i="2"/>
  <c r="C18" i="2" s="1"/>
  <c r="E19" i="8"/>
  <c r="E18" i="8" s="1"/>
  <c r="F19" i="8"/>
  <c r="F18" i="8" s="1"/>
  <c r="C19" i="1"/>
  <c r="C18" i="1" s="1"/>
  <c r="F25" i="6" l="1"/>
  <c r="F24" i="6" s="1"/>
  <c r="F23" i="6" s="1"/>
  <c r="F18" i="6" s="1"/>
  <c r="E28" i="6"/>
  <c r="F28" i="6"/>
  <c r="E29" i="7"/>
  <c r="D29" i="7"/>
  <c r="E18" i="7"/>
  <c r="D24" i="7"/>
  <c r="D19" i="7" l="1"/>
  <c r="D18" i="7" s="1"/>
  <c r="F17" i="6"/>
  <c r="F16" i="6" s="1"/>
  <c r="D44" i="4"/>
  <c r="D43" i="4"/>
  <c r="D41" i="4"/>
  <c r="D40" i="4" s="1"/>
  <c r="E38" i="5"/>
  <c r="D38" i="4"/>
  <c r="D37" i="4"/>
  <c r="D35" i="4"/>
  <c r="D34" i="4" s="1"/>
  <c r="D32" i="4"/>
  <c r="D23" i="4"/>
  <c r="E22" i="3"/>
  <c r="E21" i="3" s="1"/>
  <c r="E20" i="3" s="1"/>
  <c r="E26" i="3"/>
  <c r="E25" i="3" s="1"/>
  <c r="E24" i="3" s="1"/>
  <c r="E32" i="3"/>
  <c r="E31" i="3" s="1"/>
  <c r="E30" i="3" s="1"/>
  <c r="E37" i="3"/>
  <c r="E36" i="3" s="1"/>
  <c r="E35" i="3" s="1"/>
  <c r="E34" i="3" s="1"/>
  <c r="E45" i="3"/>
  <c r="E44" i="3" s="1"/>
  <c r="E43" i="3" s="1"/>
  <c r="E42" i="3" s="1"/>
  <c r="E41" i="3" s="1"/>
  <c r="E40" i="3" s="1"/>
  <c r="E57" i="3"/>
  <c r="E51" i="3" s="1"/>
  <c r="D22" i="4" l="1"/>
  <c r="D21" i="4" s="1"/>
  <c r="D20" i="4" s="1"/>
  <c r="E36" i="5"/>
  <c r="E42" i="5"/>
  <c r="E34" i="5"/>
  <c r="E33" i="5" s="1"/>
  <c r="E37" i="5"/>
  <c r="E40" i="5"/>
  <c r="E39" i="5" s="1"/>
  <c r="E43" i="5"/>
  <c r="E31" i="5"/>
  <c r="E30" i="5" s="1"/>
  <c r="D31" i="4"/>
  <c r="D25" i="4" s="1"/>
  <c r="E22" i="5"/>
  <c r="E21" i="5" s="1"/>
  <c r="E20" i="5" s="1"/>
  <c r="E19" i="5" s="1"/>
  <c r="E26" i="5"/>
  <c r="E25" i="5" s="1"/>
  <c r="D36" i="4"/>
  <c r="D42" i="4"/>
  <c r="E50" i="3"/>
  <c r="E19" i="3"/>
  <c r="E24" i="5" l="1"/>
  <c r="E23" i="5" s="1"/>
  <c r="E18" i="5" s="1"/>
  <c r="D33" i="4"/>
  <c r="E35" i="5"/>
  <c r="E41" i="5"/>
  <c r="D24" i="4"/>
  <c r="E49" i="3"/>
  <c r="E48" i="3" s="1"/>
  <c r="E47" i="3" s="1"/>
  <c r="E18" i="3" s="1"/>
  <c r="D19" i="4" l="1"/>
  <c r="D18" i="4" s="1"/>
  <c r="E32" i="5"/>
  <c r="E17" i="5" s="1"/>
  <c r="E16" i="5" l="1"/>
  <c r="E23" i="6"/>
  <c r="E18" i="6" l="1"/>
  <c r="E17" i="6" s="1"/>
  <c r="E16" i="6" s="1"/>
</calcChain>
</file>

<file path=xl/sharedStrings.xml><?xml version="1.0" encoding="utf-8"?>
<sst xmlns="http://schemas.openxmlformats.org/spreadsheetml/2006/main" count="668" uniqueCount="158">
  <si>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</si>
  <si>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</si>
  <si>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</si>
  <si>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</si>
  <si>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</si>
  <si>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</si>
  <si>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</si>
  <si>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</si>
  <si>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</si>
  <si>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</si>
  <si>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</si>
  <si>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</si>
  <si>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</si>
  <si>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</si>
  <si>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</si>
  <si>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</si>
  <si>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</si>
  <si>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</si>
  <si>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</si>
  <si>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</si>
  <si>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</si>
  <si>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</si>
  <si>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</si>
  <si>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</si>
  <si>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</si>
  <si>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</si>
  <si>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</si>
  <si>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</si>
  <si>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</si>
  <si>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</si>
  <si>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</si>
  <si>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</si>
  <si>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1 11 09045 10 0000 120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</si>
  <si>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</si>
  <si>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</si>
  <si>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</si>
  <si>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Дотации бюджетам сельских поселений на выравнивание бюджетной обеспеченности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</si>
  <si>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</si>
  <si>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</si>
  <si>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</si>
  <si>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</si>
  <si>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</si>
  <si>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</si>
  <si>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</si>
  <si>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</si>
  <si>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</si>
  <si>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</si>
  <si>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</si>
  <si>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</si>
  <si>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</si>
  <si>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</si>
  <si>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</si>
  <si>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99 0 00 02030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</si>
  <si>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</si>
  <si>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</si>
  <si>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</si>
  <si>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99 0 00 02040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</si>
  <si>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</si>
  <si>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</si>
  <si>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</si>
  <si>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</si>
  <si>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</si>
  <si>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</si>
  <si>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</si>
  <si>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99 0 00 51180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</si>
  <si>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</si>
  <si>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</si>
  <si>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</si>
  <si>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</si>
  <si>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</si>
  <si>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</si>
  <si>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</si>
  <si>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</si>
  <si>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</si>
  <si>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</si>
  <si>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</si>
  <si>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</si>
  <si>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</si>
  <si>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</si>
  <si>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</si>
  <si>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</si>
  <si>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</si>
  <si>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</si>
  <si>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</si>
  <si>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</si>
  <si>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</si>
  <si>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</si>
  <si>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</si>
  <si>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</si>
  <si>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</si>
  <si>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</si>
  <si>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</si>
  <si>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</si>
  <si>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</si>
  <si>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99 0 00 02040</t>
  </si>
  <si>
    <t>Ведомство</t>
  </si>
  <si>
    <t>30 0 00 00000</t>
  </si>
  <si>
    <t>1 08 00000 00 0000 110</t>
  </si>
  <si>
    <t> 1 11 00000 00 0000 000</t>
  </si>
  <si>
    <t>1 11 00000 00 0000 000</t>
  </si>
  <si>
    <t xml:space="preserve">Прочие поступления от использования имущества, находящегося в
собственности сельских поселений (за исключением имущества
муниципальных бюджетных и автономных учреждений, а также
имущества муниципальных унитарных предприятий, в том числе казенных)
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</si>
  <si>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</si>
  <si>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</si>
  <si>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</si>
  <si>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</si>
  <si>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</si>
  <si>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</si>
  <si>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</si>
  <si>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</si>
  <si>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</si>
  <si>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</si>
  <si>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</si>
  <si>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</si>
  <si>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</si>
  <si>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</si>
  <si>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</si>
  <si>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Ямадинский сельсовет</t>
  </si>
  <si>
    <t xml:space="preserve">"О бюджете сельского поселения Ямадинский сельсовет </t>
  </si>
  <si>
    <t>в бюджет сельского поселения Ямадинский сельсовет муниципального района</t>
  </si>
  <si>
    <t xml:space="preserve">Распределение бюджетных ассигнований сельского поселения Ямадинский сельсовет муниципального </t>
  </si>
  <si>
    <t>Администрация сельского поселения Ямадинский сельсовет муниципального района Янаульский район Республики Башкортостан</t>
  </si>
  <si>
    <t xml:space="preserve">Ведомственная структура расходов бюджета сельского поселения Ямадинский сельсовет  </t>
  </si>
  <si>
    <t>Приложение № 10 к решению</t>
  </si>
  <si>
    <t>Приложение № 8 к решению</t>
  </si>
  <si>
    <t>Приложение № 7 к решению</t>
  </si>
  <si>
    <t>Приложение № 6 к решению</t>
  </si>
  <si>
    <t>Приложение № 9 к решению</t>
  </si>
  <si>
    <t>2020 год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</si>
  <si>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</si>
  <si>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2021 год</t>
  </si>
  <si>
    <t>2 02 15001 10 0000 150</t>
  </si>
  <si>
    <t>2 02 35118 10 0000 150</t>
  </si>
  <si>
    <t>2 02 49999 10 7404 150</t>
  </si>
  <si>
    <t>30 2 02 S2010</t>
  </si>
  <si>
    <t>Республики  Башкортостан на 2020 год и  на плановый</t>
  </si>
  <si>
    <t>период 2021 и 2022 годов"</t>
  </si>
  <si>
    <t>Янаульский район Республики Башкортостан на 2020 год</t>
  </si>
  <si>
    <t>Янаульский район Республики Башкортостан на плановый период 2021 и 2022 годов</t>
  </si>
  <si>
    <t>2022 год</t>
  </si>
  <si>
    <t>района Янаульский район Республики Башкортостан на 2020 год по разделам,подразделам,</t>
  </si>
  <si>
    <t>0504</t>
  </si>
  <si>
    <t>31 2 02 06050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</si>
  <si>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</si>
  <si>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Муниципальная программа «Благоустройство населенных пунктов сельского поселения Ямадинский сельсовет муниципального района Янаульский район Республики Башкортостан на 2020-2022 годы»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</si>
  <si>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</si>
  <si>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Муниципальная программа "Благоустройство населенных пунктов сельского поселения Ямадинский сельсовет муниципального района Янаульский район Республики Башкортостан на 2020-2022 годы"</t>
  </si>
  <si>
    <t>Республики  Башкортостан на 2020год и  на плановый</t>
  </si>
  <si>
    <t>период 2021и 2022 годов"</t>
  </si>
  <si>
    <t>муниципального района Янаульский район Республики Башкортостан  на  2020год</t>
  </si>
  <si>
    <t xml:space="preserve">района Янаульский район Республики Башкортостан на 2020 год </t>
  </si>
  <si>
    <t>Субвенции на осуществление первичного воинского учета на территориях, где отсутствуют военные комиссариаты</t>
  </si>
  <si>
    <t>района Янаульский район Республики Башкортостан на плановый период 2021 и 2022 годы по разделам,подразделам,</t>
  </si>
  <si>
    <t>района Янаульский район Республики Башкортостан на плановый период 2021 и 2022 годы</t>
  </si>
  <si>
    <t>муниципального района Янаульский район Республики Башкортостан  на плановый период 2021 и 2022 годы</t>
  </si>
  <si>
    <t>Республики  Башкортостан от 16 декабря 2019_г.№___</t>
  </si>
  <si>
    <t>И.Ф.Калимуллина</t>
  </si>
  <si>
    <t>Республики  Башкортостан от 16  декабря 2019 г.№___</t>
  </si>
  <si>
    <t>Республики  Башкортостан от 16 декабря 2019 г.№___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</si>
</sst>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7" xfId="0" applyFont="1" applyBorder="1" applyAlignment="1">
      <alignment horizontal="justify" vertical="top" wrapText="1"/>
    </xf>
    <xf numFmtId="0" fontId="8" fillId="0" borderId="4" xfId="0" applyFont="1" applyBorder="1" applyAlignment="1">
      <alignment vertical="top" wrapText="1"/>
    </xf>
    <xf numFmtId="0" fontId="8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8" fillId="0" borderId="10" xfId="0" applyFont="1" applyBorder="1" applyAlignment="1">
      <alignment vertical="top"/>
    </xf>
    <xf numFmtId="0" fontId="8" fillId="0" borderId="12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/>
    </xf>
    <xf numFmtId="0" fontId="6" fillId="0" borderId="0" xfId="0" applyFont="1" applyAlignment="1"/>
    <xf numFmtId="0" fontId="6" fillId="0" borderId="0" xfId="0" applyFont="1" applyAlignment="1">
      <alignment horizontal="center" vertical="top"/>
    </xf>
    <xf numFmtId="0" fontId="1" fillId="0" borderId="0" xfId="0" applyFont="1" applyAlignment="1"/>
    <xf numFmtId="164" fontId="2" fillId="2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4" fontId="5" fillId="0" borderId="6" xfId="0" applyNumberFormat="1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3" fillId="2" borderId="8" xfId="0" applyFont="1" applyFill="1" applyBorder="1" applyAlignment="1">
      <alignment vertical="top" wrapText="1"/>
    </xf>
    <xf numFmtId="0" fontId="9" fillId="2" borderId="8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NumberFormat="1" applyFont="1" applyFill="1" applyBorder="1" applyAlignment="1">
      <alignment wrapText="1"/>
    </xf>
    <xf numFmtId="0" fontId="12" fillId="2" borderId="8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view="pageBreakPreview" topLeftCell="A22" zoomScale="60" zoomScaleNormal="75" workbookViewId="0">
      <selection activeCell="C44" sqref="C44"/>
    </sheetView>
  </sheetViews>
  <sheetFormatPr defaultRowHeight="14.4" x14ac:dyDescent="0.3"/>
  <cols>
    <col min="1" max="1" width="28.88671875" customWidth="1"/>
    <col min="2" max="2" width="72" customWidth="1"/>
    <col min="3" max="3" width="17.109375" customWidth="1"/>
  </cols>
  <sheetData>
    <row r="1" spans="1:3" ht="15.6" x14ac:dyDescent="0.3">
      <c r="A1" s="1"/>
      <c r="B1" s="85" t="s">
        <v>38</v>
      </c>
      <c r="C1" s="85"/>
    </row>
    <row r="2" spans="1:3" ht="15.6" x14ac:dyDescent="0.3">
      <c r="A2" s="1"/>
      <c r="B2" s="85" t="s">
        <v>116</v>
      </c>
      <c r="C2" s="85"/>
    </row>
    <row r="3" spans="1:3" ht="15.6" x14ac:dyDescent="0.3">
      <c r="A3" s="1"/>
      <c r="B3" s="85" t="s">
        <v>39</v>
      </c>
      <c r="C3" s="85"/>
    </row>
    <row r="4" spans="1:3" ht="15.6" x14ac:dyDescent="0.3">
      <c r="A4" s="1"/>
      <c r="B4" s="85" t="s">
        <v>154</v>
      </c>
      <c r="C4" s="85"/>
    </row>
    <row r="5" spans="1:3" ht="15.6" x14ac:dyDescent="0.3">
      <c r="A5" s="1"/>
      <c r="B5" s="85" t="s">
        <v>117</v>
      </c>
      <c r="C5" s="85"/>
    </row>
    <row r="6" spans="1:3" ht="15.6" x14ac:dyDescent="0.3">
      <c r="A6" s="1"/>
      <c r="B6" s="85" t="s">
        <v>39</v>
      </c>
      <c r="C6" s="85"/>
    </row>
    <row r="7" spans="1:3" ht="15.6" x14ac:dyDescent="0.3">
      <c r="A7" s="1"/>
      <c r="B7" s="85" t="s">
        <v>134</v>
      </c>
      <c r="C7" s="85"/>
    </row>
    <row r="8" spans="1:3" ht="15.6" x14ac:dyDescent="0.3">
      <c r="A8" s="1"/>
      <c r="B8" s="85" t="s">
        <v>135</v>
      </c>
      <c r="C8" s="85"/>
    </row>
    <row r="9" spans="1:3" ht="15.6" x14ac:dyDescent="0.3">
      <c r="A9" s="1"/>
      <c r="B9" s="39"/>
      <c r="C9" s="39"/>
    </row>
    <row r="10" spans="1:3" ht="18" x14ac:dyDescent="0.35">
      <c r="A10" s="1"/>
      <c r="B10" s="40" t="s">
        <v>40</v>
      </c>
      <c r="C10" s="39"/>
    </row>
    <row r="11" spans="1:3" ht="18" x14ac:dyDescent="0.35">
      <c r="A11" s="1"/>
      <c r="B11" s="40" t="s">
        <v>118</v>
      </c>
      <c r="C11" s="39"/>
    </row>
    <row r="12" spans="1:3" ht="18" x14ac:dyDescent="0.35">
      <c r="A12" s="1"/>
      <c r="B12" s="75" t="s">
        <v>136</v>
      </c>
      <c r="C12" s="4"/>
    </row>
    <row r="13" spans="1:3" x14ac:dyDescent="0.3">
      <c r="A13" s="1"/>
      <c r="B13" s="2"/>
      <c r="C13" s="1"/>
    </row>
    <row r="14" spans="1:3" ht="15" thickBot="1" x14ac:dyDescent="0.35">
      <c r="A14" s="1"/>
      <c r="B14" s="2"/>
      <c r="C14" s="1" t="s">
        <v>41</v>
      </c>
    </row>
    <row r="15" spans="1:3" ht="63.75" customHeight="1" x14ac:dyDescent="0.3">
      <c r="A15" s="81" t="s">
        <v>0</v>
      </c>
      <c r="B15" s="81" t="s">
        <v>1</v>
      </c>
      <c r="C15" s="81" t="s">
        <v>2</v>
      </c>
    </row>
    <row r="16" spans="1:3" x14ac:dyDescent="0.3">
      <c r="A16" s="82"/>
      <c r="B16" s="82"/>
      <c r="C16" s="82"/>
    </row>
    <row r="17" spans="1:3" ht="15" thickBot="1" x14ac:dyDescent="0.35">
      <c r="A17" s="83"/>
      <c r="B17" s="83"/>
      <c r="C17" s="83"/>
    </row>
    <row r="18" spans="1:3" ht="16.2" thickBot="1" x14ac:dyDescent="0.35">
      <c r="A18" s="9"/>
      <c r="B18" s="10" t="s">
        <v>3</v>
      </c>
      <c r="C18" s="41">
        <f>C19+C36</f>
        <v>5050.1000000000004</v>
      </c>
    </row>
    <row r="19" spans="1:3" ht="20.25" customHeight="1" thickBot="1" x14ac:dyDescent="0.35">
      <c r="A19" s="15" t="s">
        <v>4</v>
      </c>
      <c r="B19" s="16" t="s">
        <v>5</v>
      </c>
      <c r="C19" s="42">
        <f>C20+C23+C25+C30+C32</f>
        <v>1024</v>
      </c>
    </row>
    <row r="20" spans="1:3" ht="21.75" customHeight="1" thickBot="1" x14ac:dyDescent="0.35">
      <c r="A20" s="15" t="s">
        <v>6</v>
      </c>
      <c r="B20" s="16" t="s">
        <v>7</v>
      </c>
      <c r="C20" s="42">
        <f>C21</f>
        <v>220</v>
      </c>
    </row>
    <row r="21" spans="1:3" ht="22.5" customHeight="1" thickBot="1" x14ac:dyDescent="0.35">
      <c r="A21" s="13" t="s">
        <v>8</v>
      </c>
      <c r="B21" s="14" t="s">
        <v>9</v>
      </c>
      <c r="C21" s="43">
        <f>C22</f>
        <v>220</v>
      </c>
    </row>
    <row r="22" spans="1:3" ht="66" customHeight="1" thickBot="1" x14ac:dyDescent="0.35">
      <c r="A22" s="17" t="s">
        <v>10</v>
      </c>
      <c r="B22" s="17" t="s">
        <v>11</v>
      </c>
      <c r="C22" s="44">
        <v>220</v>
      </c>
    </row>
    <row r="23" spans="1:3" ht="19.8" customHeight="1" thickBot="1" x14ac:dyDescent="0.35">
      <c r="A23" s="18" t="s">
        <v>12</v>
      </c>
      <c r="B23" s="19" t="s">
        <v>13</v>
      </c>
      <c r="C23" s="45">
        <f>C24</f>
        <v>92</v>
      </c>
    </row>
    <row r="24" spans="1:3" ht="19.5" customHeight="1" x14ac:dyDescent="0.3">
      <c r="A24" s="12" t="s">
        <v>14</v>
      </c>
      <c r="B24" s="20" t="s">
        <v>15</v>
      </c>
      <c r="C24" s="46">
        <v>92</v>
      </c>
    </row>
    <row r="25" spans="1:3" ht="19.2" customHeight="1" thickBot="1" x14ac:dyDescent="0.35">
      <c r="A25" s="15" t="s">
        <v>16</v>
      </c>
      <c r="B25" s="16" t="s">
        <v>17</v>
      </c>
      <c r="C25" s="42">
        <f>C26+C27</f>
        <v>618</v>
      </c>
    </row>
    <row r="26" spans="1:3" ht="39" customHeight="1" thickBot="1" x14ac:dyDescent="0.35">
      <c r="A26" s="9" t="s">
        <v>18</v>
      </c>
      <c r="B26" s="11" t="s">
        <v>19</v>
      </c>
      <c r="C26" s="47">
        <v>8</v>
      </c>
    </row>
    <row r="27" spans="1:3" ht="18.600000000000001" customHeight="1" thickBot="1" x14ac:dyDescent="0.35">
      <c r="A27" s="13" t="s">
        <v>20</v>
      </c>
      <c r="B27" s="14" t="s">
        <v>21</v>
      </c>
      <c r="C27" s="43">
        <f>C28+C29</f>
        <v>610</v>
      </c>
    </row>
    <row r="28" spans="1:3" ht="34.200000000000003" customHeight="1" thickBot="1" x14ac:dyDescent="0.35">
      <c r="A28" s="9" t="s">
        <v>22</v>
      </c>
      <c r="B28" s="11" t="s">
        <v>23</v>
      </c>
      <c r="C28" s="47">
        <v>260</v>
      </c>
    </row>
    <row r="29" spans="1:3" ht="34.799999999999997" customHeight="1" thickBot="1" x14ac:dyDescent="0.35">
      <c r="A29" s="9" t="s">
        <v>24</v>
      </c>
      <c r="B29" s="11" t="s">
        <v>25</v>
      </c>
      <c r="C29" s="47">
        <v>350</v>
      </c>
    </row>
    <row r="30" spans="1:3" ht="18" customHeight="1" thickBot="1" x14ac:dyDescent="0.35">
      <c r="A30" s="18" t="s">
        <v>26</v>
      </c>
      <c r="B30" s="18" t="s">
        <v>27</v>
      </c>
      <c r="C30" s="45">
        <f>C31</f>
        <v>1</v>
      </c>
    </row>
    <row r="31" spans="1:3" ht="69" customHeight="1" x14ac:dyDescent="0.3">
      <c r="A31" s="31" t="s">
        <v>28</v>
      </c>
      <c r="B31" s="32" t="s">
        <v>29</v>
      </c>
      <c r="C31" s="48">
        <v>1</v>
      </c>
    </row>
    <row r="32" spans="1:3" ht="55.5" customHeight="1" x14ac:dyDescent="0.3">
      <c r="A32" s="21" t="s">
        <v>98</v>
      </c>
      <c r="B32" s="22" t="s">
        <v>30</v>
      </c>
      <c r="C32" s="49">
        <f>C34+C35+C33</f>
        <v>93</v>
      </c>
    </row>
    <row r="33" spans="1:3" ht="66.75" customHeight="1" x14ac:dyDescent="0.3">
      <c r="A33" s="12" t="s">
        <v>114</v>
      </c>
      <c r="B33" s="20" t="s">
        <v>115</v>
      </c>
      <c r="C33" s="50">
        <v>20</v>
      </c>
    </row>
    <row r="34" spans="1:3" ht="34.799999999999997" customHeight="1" x14ac:dyDescent="0.3">
      <c r="A34" s="12" t="s">
        <v>31</v>
      </c>
      <c r="B34" s="12" t="s">
        <v>33</v>
      </c>
      <c r="C34" s="46">
        <v>23</v>
      </c>
    </row>
    <row r="35" spans="1:3" ht="67.8" customHeight="1" thickBot="1" x14ac:dyDescent="0.35">
      <c r="A35" s="12" t="s">
        <v>32</v>
      </c>
      <c r="B35" s="12" t="s">
        <v>100</v>
      </c>
      <c r="C35" s="46">
        <v>50</v>
      </c>
    </row>
    <row r="36" spans="1:3" ht="21.75" customHeight="1" thickBot="1" x14ac:dyDescent="0.35">
      <c r="A36" s="18" t="s">
        <v>34</v>
      </c>
      <c r="B36" s="23" t="s">
        <v>35</v>
      </c>
      <c r="C36" s="51">
        <f>C37+C38+C39</f>
        <v>4026.1</v>
      </c>
    </row>
    <row r="37" spans="1:3" ht="32.25" customHeight="1" thickBot="1" x14ac:dyDescent="0.35">
      <c r="A37" s="9" t="s">
        <v>130</v>
      </c>
      <c r="B37" s="10" t="s">
        <v>36</v>
      </c>
      <c r="C37" s="52">
        <v>3233.2</v>
      </c>
    </row>
    <row r="38" spans="1:3" ht="33" customHeight="1" thickBot="1" x14ac:dyDescent="0.35">
      <c r="A38" s="9" t="s">
        <v>131</v>
      </c>
      <c r="B38" s="10" t="s">
        <v>37</v>
      </c>
      <c r="C38" s="52">
        <v>92.9</v>
      </c>
    </row>
    <row r="39" spans="1:3" ht="78.599999999999994" thickBot="1" x14ac:dyDescent="0.35">
      <c r="A39" s="12" t="s">
        <v>132</v>
      </c>
      <c r="B39" s="20" t="s">
        <v>128</v>
      </c>
      <c r="C39" s="52">
        <v>700</v>
      </c>
    </row>
    <row r="42" spans="1:3" x14ac:dyDescent="0.3">
      <c r="A42" s="5" t="s">
        <v>42</v>
      </c>
      <c r="B42" s="84" t="s">
        <v>155</v>
      </c>
      <c r="C42" s="84"/>
    </row>
  </sheetData>
  <mergeCells count="12">
    <mergeCell ref="A15:A17"/>
    <mergeCell ref="B15:B17"/>
    <mergeCell ref="C15:C17"/>
    <mergeCell ref="B42:C42"/>
    <mergeCell ref="B1:C1"/>
    <mergeCell ref="B2:C2"/>
    <mergeCell ref="B3:C3"/>
    <mergeCell ref="B4:C4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horizontalDpi="180" verticalDpi="180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view="pageBreakPreview" topLeftCell="A10" zoomScale="60" workbookViewId="0">
      <selection activeCell="B8" sqref="B8:D8"/>
    </sheetView>
  </sheetViews>
  <sheetFormatPr defaultRowHeight="14.4" x14ac:dyDescent="0.3"/>
  <cols>
    <col min="1" max="1" width="30.88671875" customWidth="1"/>
    <col min="2" max="2" width="66" customWidth="1"/>
    <col min="3" max="3" width="12.88671875" customWidth="1"/>
    <col min="4" max="4" width="11.33203125" customWidth="1"/>
  </cols>
  <sheetData>
    <row r="1" spans="1:4" ht="15.6" x14ac:dyDescent="0.3">
      <c r="A1" s="1"/>
      <c r="B1" s="85" t="s">
        <v>43</v>
      </c>
      <c r="C1" s="85"/>
      <c r="D1" s="85"/>
    </row>
    <row r="2" spans="1:4" ht="15.6" x14ac:dyDescent="0.3">
      <c r="A2" s="1"/>
      <c r="B2" s="85" t="s">
        <v>116</v>
      </c>
      <c r="C2" s="85"/>
      <c r="D2" s="85"/>
    </row>
    <row r="3" spans="1:4" ht="15.6" x14ac:dyDescent="0.3">
      <c r="A3" s="1"/>
      <c r="B3" s="85" t="s">
        <v>39</v>
      </c>
      <c r="C3" s="85"/>
      <c r="D3" s="85"/>
    </row>
    <row r="4" spans="1:4" ht="15.6" x14ac:dyDescent="0.3">
      <c r="A4" s="1"/>
      <c r="B4" s="85" t="s">
        <v>156</v>
      </c>
      <c r="C4" s="85"/>
      <c r="D4" s="85"/>
    </row>
    <row r="5" spans="1:4" ht="15.6" x14ac:dyDescent="0.3">
      <c r="A5" s="1"/>
      <c r="B5" s="85" t="s">
        <v>117</v>
      </c>
      <c r="C5" s="85"/>
      <c r="D5" s="85"/>
    </row>
    <row r="6" spans="1:4" ht="15.6" x14ac:dyDescent="0.3">
      <c r="A6" s="1"/>
      <c r="B6" s="85" t="s">
        <v>39</v>
      </c>
      <c r="C6" s="85"/>
      <c r="D6" s="85"/>
    </row>
    <row r="7" spans="1:4" ht="15.6" x14ac:dyDescent="0.3">
      <c r="A7" s="1"/>
      <c r="B7" s="85" t="s">
        <v>134</v>
      </c>
      <c r="C7" s="85"/>
      <c r="D7" s="85"/>
    </row>
    <row r="8" spans="1:4" ht="15.6" x14ac:dyDescent="0.3">
      <c r="A8" s="1"/>
      <c r="B8" s="85" t="s">
        <v>135</v>
      </c>
      <c r="C8" s="85"/>
      <c r="D8" s="85"/>
    </row>
    <row r="9" spans="1:4" ht="22.2" customHeight="1" x14ac:dyDescent="0.3">
      <c r="A9" s="1"/>
      <c r="B9" s="7"/>
      <c r="C9" s="7"/>
    </row>
    <row r="10" spans="1:4" ht="18.75" customHeight="1" x14ac:dyDescent="0.35">
      <c r="A10" s="1"/>
      <c r="B10" s="36" t="s">
        <v>40</v>
      </c>
      <c r="C10" s="35"/>
    </row>
    <row r="11" spans="1:4" ht="18.75" customHeight="1" x14ac:dyDescent="0.35">
      <c r="A11" s="90" t="s">
        <v>118</v>
      </c>
      <c r="B11" s="90"/>
      <c r="C11" s="90"/>
      <c r="D11" s="90"/>
    </row>
    <row r="12" spans="1:4" ht="18.75" customHeight="1" x14ac:dyDescent="0.35">
      <c r="A12" s="90" t="s">
        <v>137</v>
      </c>
      <c r="B12" s="90"/>
      <c r="C12" s="90"/>
      <c r="D12" s="90"/>
    </row>
    <row r="13" spans="1:4" x14ac:dyDescent="0.3">
      <c r="A13" s="1"/>
      <c r="B13" s="2"/>
      <c r="C13" s="1"/>
    </row>
    <row r="14" spans="1:4" ht="33" customHeight="1" thickBot="1" x14ac:dyDescent="0.35">
      <c r="A14" s="1"/>
      <c r="B14" s="2"/>
      <c r="C14" s="91" t="s">
        <v>41</v>
      </c>
      <c r="D14" s="91"/>
    </row>
    <row r="15" spans="1:4" x14ac:dyDescent="0.3">
      <c r="A15" s="87" t="s">
        <v>0</v>
      </c>
      <c r="B15" s="87" t="s">
        <v>1</v>
      </c>
      <c r="C15" s="81" t="s">
        <v>129</v>
      </c>
      <c r="D15" s="81" t="s">
        <v>138</v>
      </c>
    </row>
    <row r="16" spans="1:4" x14ac:dyDescent="0.3">
      <c r="A16" s="88"/>
      <c r="B16" s="88"/>
      <c r="C16" s="82"/>
      <c r="D16" s="82"/>
    </row>
    <row r="17" spans="1:4" ht="15" thickBot="1" x14ac:dyDescent="0.35">
      <c r="A17" s="89"/>
      <c r="B17" s="89"/>
      <c r="C17" s="83"/>
      <c r="D17" s="83"/>
    </row>
    <row r="18" spans="1:4" ht="17.399999999999999" thickBot="1" x14ac:dyDescent="0.35">
      <c r="A18" s="13"/>
      <c r="B18" s="24" t="s">
        <v>3</v>
      </c>
      <c r="C18" s="42">
        <f>C19+C36</f>
        <v>5028.3999999999996</v>
      </c>
      <c r="D18" s="42">
        <f>D19+D36</f>
        <v>5226.3</v>
      </c>
    </row>
    <row r="19" spans="1:4" ht="17.399999999999999" thickBot="1" x14ac:dyDescent="0.35">
      <c r="A19" s="15" t="s">
        <v>4</v>
      </c>
      <c r="B19" s="16" t="s">
        <v>5</v>
      </c>
      <c r="C19" s="42">
        <f>C20+C23+C25+C30+C32</f>
        <v>1024</v>
      </c>
      <c r="D19" s="42">
        <f>D20+D23+D25+D30+D32</f>
        <v>1026</v>
      </c>
    </row>
    <row r="20" spans="1:4" ht="17.399999999999999" thickBot="1" x14ac:dyDescent="0.35">
      <c r="A20" s="15" t="s">
        <v>6</v>
      </c>
      <c r="B20" s="16" t="s">
        <v>7</v>
      </c>
      <c r="C20" s="42">
        <f>C21</f>
        <v>220</v>
      </c>
      <c r="D20" s="42">
        <f>D21</f>
        <v>220</v>
      </c>
    </row>
    <row r="21" spans="1:4" ht="17.399999999999999" thickBot="1" x14ac:dyDescent="0.35">
      <c r="A21" s="13" t="s">
        <v>8</v>
      </c>
      <c r="B21" s="14" t="s">
        <v>9</v>
      </c>
      <c r="C21" s="43">
        <f>C22</f>
        <v>220</v>
      </c>
      <c r="D21" s="43">
        <f>D22</f>
        <v>220</v>
      </c>
    </row>
    <row r="22" spans="1:4" ht="65.400000000000006" customHeight="1" thickBot="1" x14ac:dyDescent="0.35">
      <c r="A22" s="17" t="s">
        <v>10</v>
      </c>
      <c r="B22" s="17" t="s">
        <v>11</v>
      </c>
      <c r="C22" s="44">
        <v>220</v>
      </c>
      <c r="D22" s="44">
        <v>220</v>
      </c>
    </row>
    <row r="23" spans="1:4" ht="16.2" customHeight="1" thickBot="1" x14ac:dyDescent="0.35">
      <c r="A23" s="18" t="s">
        <v>12</v>
      </c>
      <c r="B23" s="19" t="s">
        <v>13</v>
      </c>
      <c r="C23" s="45">
        <f>C24</f>
        <v>92</v>
      </c>
      <c r="D23" s="45">
        <f>D24</f>
        <v>92</v>
      </c>
    </row>
    <row r="24" spans="1:4" ht="17.399999999999999" customHeight="1" thickBot="1" x14ac:dyDescent="0.35">
      <c r="A24" s="29" t="s">
        <v>14</v>
      </c>
      <c r="B24" s="30" t="s">
        <v>15</v>
      </c>
      <c r="C24" s="53">
        <v>92</v>
      </c>
      <c r="D24" s="53">
        <v>92</v>
      </c>
    </row>
    <row r="25" spans="1:4" ht="15.6" customHeight="1" thickBot="1" x14ac:dyDescent="0.35">
      <c r="A25" s="18" t="s">
        <v>16</v>
      </c>
      <c r="B25" s="23" t="s">
        <v>17</v>
      </c>
      <c r="C25" s="51">
        <f>C26+C27</f>
        <v>618</v>
      </c>
      <c r="D25" s="51">
        <f>D26+D27</f>
        <v>620</v>
      </c>
    </row>
    <row r="26" spans="1:4" ht="46.2" customHeight="1" x14ac:dyDescent="0.3">
      <c r="A26" s="31" t="s">
        <v>18</v>
      </c>
      <c r="B26" s="32" t="s">
        <v>19</v>
      </c>
      <c r="C26" s="48">
        <v>8</v>
      </c>
      <c r="D26" s="48">
        <v>10</v>
      </c>
    </row>
    <row r="27" spans="1:4" ht="18" customHeight="1" x14ac:dyDescent="0.3">
      <c r="A27" s="27" t="s">
        <v>20</v>
      </c>
      <c r="B27" s="28" t="s">
        <v>21</v>
      </c>
      <c r="C27" s="50">
        <f>C28+C29</f>
        <v>610</v>
      </c>
      <c r="D27" s="50">
        <f>D28+D29</f>
        <v>610</v>
      </c>
    </row>
    <row r="28" spans="1:4" ht="31.8" customHeight="1" x14ac:dyDescent="0.3">
      <c r="A28" s="12" t="s">
        <v>22</v>
      </c>
      <c r="B28" s="20" t="s">
        <v>23</v>
      </c>
      <c r="C28" s="46">
        <v>260</v>
      </c>
      <c r="D28" s="46">
        <v>260</v>
      </c>
    </row>
    <row r="29" spans="1:4" ht="31.8" customHeight="1" x14ac:dyDescent="0.3">
      <c r="A29" s="12" t="s">
        <v>24</v>
      </c>
      <c r="B29" s="20" t="s">
        <v>25</v>
      </c>
      <c r="C29" s="46">
        <v>350</v>
      </c>
      <c r="D29" s="46">
        <v>350</v>
      </c>
    </row>
    <row r="30" spans="1:4" ht="17.399999999999999" customHeight="1" x14ac:dyDescent="0.3">
      <c r="A30" s="25" t="s">
        <v>97</v>
      </c>
      <c r="B30" s="26" t="s">
        <v>27</v>
      </c>
      <c r="C30" s="49">
        <f>C31</f>
        <v>1</v>
      </c>
      <c r="D30" s="49">
        <f>D31</f>
        <v>1</v>
      </c>
    </row>
    <row r="31" spans="1:4" ht="63.6" customHeight="1" thickBot="1" x14ac:dyDescent="0.35">
      <c r="A31" s="29" t="s">
        <v>28</v>
      </c>
      <c r="B31" s="33" t="s">
        <v>29</v>
      </c>
      <c r="C31" s="53">
        <v>1</v>
      </c>
      <c r="D31" s="53">
        <v>1</v>
      </c>
    </row>
    <row r="32" spans="1:4" ht="51" customHeight="1" thickBot="1" x14ac:dyDescent="0.35">
      <c r="A32" s="34" t="s">
        <v>99</v>
      </c>
      <c r="B32" s="19" t="s">
        <v>30</v>
      </c>
      <c r="C32" s="45">
        <f>C34+C35+C33</f>
        <v>93</v>
      </c>
      <c r="D32" s="45">
        <f>D34+D35+D33</f>
        <v>93</v>
      </c>
    </row>
    <row r="33" spans="1:4" ht="63" customHeight="1" x14ac:dyDescent="0.3">
      <c r="A33" s="31" t="s">
        <v>114</v>
      </c>
      <c r="B33" s="32" t="s">
        <v>115</v>
      </c>
      <c r="C33" s="54">
        <v>20</v>
      </c>
      <c r="D33" s="54">
        <v>20</v>
      </c>
    </row>
    <row r="34" spans="1:4" ht="31.8" customHeight="1" x14ac:dyDescent="0.3">
      <c r="A34" s="31" t="s">
        <v>31</v>
      </c>
      <c r="B34" s="31" t="s">
        <v>33</v>
      </c>
      <c r="C34" s="48">
        <v>23</v>
      </c>
      <c r="D34" s="48">
        <v>23</v>
      </c>
    </row>
    <row r="35" spans="1:4" ht="78.599999999999994" customHeight="1" thickBot="1" x14ac:dyDescent="0.35">
      <c r="A35" s="12" t="s">
        <v>32</v>
      </c>
      <c r="B35" s="12" t="s">
        <v>100</v>
      </c>
      <c r="C35" s="46">
        <v>50</v>
      </c>
      <c r="D35" s="46">
        <v>50</v>
      </c>
    </row>
    <row r="36" spans="1:4" ht="18" customHeight="1" thickBot="1" x14ac:dyDescent="0.35">
      <c r="A36" s="18" t="s">
        <v>34</v>
      </c>
      <c r="B36" s="23" t="s">
        <v>35</v>
      </c>
      <c r="C36" s="51">
        <f>C37+C38+C39</f>
        <v>4004.4</v>
      </c>
      <c r="D36" s="51">
        <f>D37+D38+D39</f>
        <v>4200.3</v>
      </c>
    </row>
    <row r="37" spans="1:4" ht="31.8" customHeight="1" thickBot="1" x14ac:dyDescent="0.35">
      <c r="A37" s="9" t="s">
        <v>130</v>
      </c>
      <c r="B37" s="10" t="s">
        <v>36</v>
      </c>
      <c r="C37" s="52">
        <v>3411.4</v>
      </c>
      <c r="D37" s="52">
        <v>3603.5</v>
      </c>
    </row>
    <row r="38" spans="1:4" ht="46.2" customHeight="1" thickBot="1" x14ac:dyDescent="0.35">
      <c r="A38" s="9" t="s">
        <v>131</v>
      </c>
      <c r="B38" s="10" t="s">
        <v>37</v>
      </c>
      <c r="C38" s="52">
        <v>93</v>
      </c>
      <c r="D38" s="52">
        <v>96.8</v>
      </c>
    </row>
    <row r="39" spans="1:4" ht="94.8" customHeight="1" thickBot="1" x14ac:dyDescent="0.35">
      <c r="A39" s="12" t="s">
        <v>132</v>
      </c>
      <c r="B39" s="20" t="s">
        <v>128</v>
      </c>
      <c r="C39" s="52">
        <v>500</v>
      </c>
      <c r="D39" s="52">
        <v>500</v>
      </c>
    </row>
    <row r="42" spans="1:4" x14ac:dyDescent="0.3">
      <c r="A42" s="5" t="s">
        <v>42</v>
      </c>
      <c r="B42" s="6"/>
      <c r="C42" s="86" t="s">
        <v>155</v>
      </c>
      <c r="D42" s="86"/>
    </row>
  </sheetData>
  <mergeCells count="16">
    <mergeCell ref="B6:D6"/>
    <mergeCell ref="B1:D1"/>
    <mergeCell ref="B2:D2"/>
    <mergeCell ref="B3:D3"/>
    <mergeCell ref="B4:D4"/>
    <mergeCell ref="B5:D5"/>
    <mergeCell ref="B7:D7"/>
    <mergeCell ref="B8:D8"/>
    <mergeCell ref="A11:D11"/>
    <mergeCell ref="A12:D12"/>
    <mergeCell ref="C14:D14"/>
    <mergeCell ref="C42:D42"/>
    <mergeCell ref="A15:A17"/>
    <mergeCell ref="B15:B17"/>
    <mergeCell ref="C15:C17"/>
    <mergeCell ref="D15:D17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horizontalDpi="180" verticalDpi="18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topLeftCell="A28" zoomScale="60" workbookViewId="0">
      <selection activeCell="B64" sqref="B64"/>
    </sheetView>
  </sheetViews>
  <sheetFormatPr defaultRowHeight="14.4" x14ac:dyDescent="0.3"/>
  <cols>
    <col min="1" max="1" width="32.33203125" customWidth="1"/>
    <col min="2" max="2" width="9.77734375" customWidth="1"/>
    <col min="3" max="3" width="19" customWidth="1"/>
    <col min="5" max="5" width="30.6640625" customWidth="1"/>
  </cols>
  <sheetData>
    <row r="1" spans="1:5" x14ac:dyDescent="0.3">
      <c r="C1" s="92" t="s">
        <v>93</v>
      </c>
      <c r="D1" s="92"/>
      <c r="E1" s="92"/>
    </row>
    <row r="2" spans="1:5" x14ac:dyDescent="0.3">
      <c r="C2" s="92" t="s">
        <v>116</v>
      </c>
      <c r="D2" s="92"/>
      <c r="E2" s="92"/>
    </row>
    <row r="3" spans="1:5" x14ac:dyDescent="0.3">
      <c r="C3" s="92" t="s">
        <v>39</v>
      </c>
      <c r="D3" s="92"/>
      <c r="E3" s="92"/>
    </row>
    <row r="4" spans="1:5" x14ac:dyDescent="0.3">
      <c r="C4" s="92" t="s">
        <v>156</v>
      </c>
      <c r="D4" s="92"/>
      <c r="E4" s="92"/>
    </row>
    <row r="5" spans="1:5" x14ac:dyDescent="0.3">
      <c r="C5" s="92" t="s">
        <v>117</v>
      </c>
      <c r="D5" s="92"/>
      <c r="E5" s="92"/>
    </row>
    <row r="6" spans="1:5" ht="15.75" customHeight="1" x14ac:dyDescent="0.3">
      <c r="C6" s="92" t="s">
        <v>39</v>
      </c>
      <c r="D6" s="92"/>
      <c r="E6" s="92"/>
    </row>
    <row r="7" spans="1:5" x14ac:dyDescent="0.3">
      <c r="C7" s="92" t="s">
        <v>134</v>
      </c>
      <c r="D7" s="92"/>
      <c r="E7" s="92"/>
    </row>
    <row r="8" spans="1:5" x14ac:dyDescent="0.3">
      <c r="C8" s="92" t="s">
        <v>135</v>
      </c>
      <c r="D8" s="92"/>
      <c r="E8" s="92"/>
    </row>
    <row r="10" spans="1:5" ht="15.6" x14ac:dyDescent="0.3">
      <c r="A10" s="93" t="s">
        <v>119</v>
      </c>
      <c r="B10" s="93"/>
      <c r="C10" s="93"/>
      <c r="D10" s="93"/>
      <c r="E10" s="93"/>
    </row>
    <row r="11" spans="1:5" ht="15.6" x14ac:dyDescent="0.3">
      <c r="A11" s="94" t="s">
        <v>139</v>
      </c>
      <c r="B11" s="94"/>
      <c r="C11" s="94"/>
      <c r="D11" s="94"/>
      <c r="E11" s="94"/>
    </row>
    <row r="12" spans="1:5" ht="15.6" x14ac:dyDescent="0.3">
      <c r="A12" s="94" t="s">
        <v>92</v>
      </c>
      <c r="B12" s="94"/>
      <c r="C12" s="94"/>
      <c r="D12" s="94"/>
      <c r="E12" s="94"/>
    </row>
    <row r="13" spans="1:5" ht="15.6" x14ac:dyDescent="0.3">
      <c r="A13" s="94" t="s">
        <v>91</v>
      </c>
      <c r="B13" s="94"/>
      <c r="C13" s="94"/>
      <c r="D13" s="94"/>
      <c r="E13" s="94"/>
    </row>
    <row r="14" spans="1:5" x14ac:dyDescent="0.3">
      <c r="A14" s="1"/>
      <c r="B14" s="1"/>
      <c r="C14" s="1"/>
      <c r="D14" s="1"/>
      <c r="E14" s="1"/>
    </row>
    <row r="15" spans="1:5" x14ac:dyDescent="0.3">
      <c r="E15" s="74" t="s">
        <v>41</v>
      </c>
    </row>
    <row r="16" spans="1:5" x14ac:dyDescent="0.3">
      <c r="A16" s="96" t="s">
        <v>44</v>
      </c>
      <c r="B16" s="96" t="s">
        <v>45</v>
      </c>
      <c r="C16" s="96" t="s">
        <v>46</v>
      </c>
      <c r="D16" s="96" t="s">
        <v>47</v>
      </c>
      <c r="E16" s="59" t="s">
        <v>2</v>
      </c>
    </row>
    <row r="17" spans="1:5" x14ac:dyDescent="0.3">
      <c r="A17" s="96"/>
      <c r="B17" s="96"/>
      <c r="C17" s="96"/>
      <c r="D17" s="96"/>
      <c r="E17" s="77" t="s">
        <v>127</v>
      </c>
    </row>
    <row r="18" spans="1:5" x14ac:dyDescent="0.3">
      <c r="A18" s="60" t="s">
        <v>3</v>
      </c>
      <c r="B18" s="59"/>
      <c r="C18" s="59"/>
      <c r="D18" s="59"/>
      <c r="E18" s="61">
        <f>E19+E34+E40+E47</f>
        <v>5050.1000000000004</v>
      </c>
    </row>
    <row r="19" spans="1:5" ht="34.5" customHeight="1" x14ac:dyDescent="0.3">
      <c r="A19" s="62" t="s">
        <v>48</v>
      </c>
      <c r="B19" s="63" t="s">
        <v>104</v>
      </c>
      <c r="C19" s="59"/>
      <c r="D19" s="59"/>
      <c r="E19" s="61">
        <f>E20+E24+E30</f>
        <v>2384.5</v>
      </c>
    </row>
    <row r="20" spans="1:5" ht="59.25" customHeight="1" x14ac:dyDescent="0.3">
      <c r="A20" s="64" t="s">
        <v>49</v>
      </c>
      <c r="B20" s="65" t="s">
        <v>105</v>
      </c>
      <c r="C20" s="59"/>
      <c r="D20" s="59"/>
      <c r="E20" s="38">
        <f>E21</f>
        <v>757.5</v>
      </c>
    </row>
    <row r="21" spans="1:5" ht="19.5" customHeight="1" x14ac:dyDescent="0.3">
      <c r="A21" s="64" t="s">
        <v>50</v>
      </c>
      <c r="B21" s="65" t="s">
        <v>105</v>
      </c>
      <c r="C21" s="66" t="s">
        <v>51</v>
      </c>
      <c r="D21" s="66"/>
      <c r="E21" s="38">
        <f>E22</f>
        <v>757.5</v>
      </c>
    </row>
    <row r="22" spans="1:5" ht="20.25" customHeight="1" x14ac:dyDescent="0.3">
      <c r="A22" s="64" t="s">
        <v>103</v>
      </c>
      <c r="B22" s="65" t="s">
        <v>105</v>
      </c>
      <c r="C22" s="66" t="s">
        <v>52</v>
      </c>
      <c r="D22" s="66"/>
      <c r="E22" s="38">
        <f>E23</f>
        <v>757.5</v>
      </c>
    </row>
    <row r="23" spans="1:5" ht="102.6" customHeight="1" x14ac:dyDescent="0.3">
      <c r="A23" s="64" t="s">
        <v>53</v>
      </c>
      <c r="B23" s="65" t="s">
        <v>105</v>
      </c>
      <c r="C23" s="66" t="s">
        <v>52</v>
      </c>
      <c r="D23" s="66">
        <v>100</v>
      </c>
      <c r="E23" s="38">
        <v>757.5</v>
      </c>
    </row>
    <row r="24" spans="1:5" ht="88.8" customHeight="1" x14ac:dyDescent="0.3">
      <c r="A24" s="64" t="s">
        <v>54</v>
      </c>
      <c r="B24" s="65" t="s">
        <v>106</v>
      </c>
      <c r="C24" s="66"/>
      <c r="D24" s="66"/>
      <c r="E24" s="38">
        <f>E25</f>
        <v>1617</v>
      </c>
    </row>
    <row r="25" spans="1:5" ht="18.75" customHeight="1" x14ac:dyDescent="0.3">
      <c r="A25" s="64" t="s">
        <v>50</v>
      </c>
      <c r="B25" s="65" t="s">
        <v>106</v>
      </c>
      <c r="C25" s="66" t="s">
        <v>51</v>
      </c>
      <c r="D25" s="66"/>
      <c r="E25" s="38">
        <f>E26</f>
        <v>1617</v>
      </c>
    </row>
    <row r="26" spans="1:5" ht="30.75" customHeight="1" x14ac:dyDescent="0.3">
      <c r="A26" s="64" t="s">
        <v>55</v>
      </c>
      <c r="B26" s="65" t="s">
        <v>106</v>
      </c>
      <c r="C26" s="66" t="s">
        <v>56</v>
      </c>
      <c r="D26" s="66"/>
      <c r="E26" s="38">
        <f>E27+E28+E29</f>
        <v>1617</v>
      </c>
    </row>
    <row r="27" spans="1:5" ht="103.2" customHeight="1" x14ac:dyDescent="0.3">
      <c r="A27" s="64" t="s">
        <v>53</v>
      </c>
      <c r="B27" s="65" t="s">
        <v>106</v>
      </c>
      <c r="C27" s="66" t="s">
        <v>56</v>
      </c>
      <c r="D27" s="66">
        <v>100</v>
      </c>
      <c r="E27" s="38">
        <v>983.7</v>
      </c>
    </row>
    <row r="28" spans="1:5" ht="47.25" customHeight="1" x14ac:dyDescent="0.3">
      <c r="A28" s="64" t="s">
        <v>57</v>
      </c>
      <c r="B28" s="65" t="s">
        <v>106</v>
      </c>
      <c r="C28" s="66" t="s">
        <v>56</v>
      </c>
      <c r="D28" s="66">
        <v>200</v>
      </c>
      <c r="E28" s="38">
        <v>617.5</v>
      </c>
    </row>
    <row r="29" spans="1:5" x14ac:dyDescent="0.3">
      <c r="A29" s="64" t="s">
        <v>58</v>
      </c>
      <c r="B29" s="65" t="s">
        <v>106</v>
      </c>
      <c r="C29" s="66" t="s">
        <v>56</v>
      </c>
      <c r="D29" s="66">
        <v>800</v>
      </c>
      <c r="E29" s="38">
        <v>15.8</v>
      </c>
    </row>
    <row r="30" spans="1:5" x14ac:dyDescent="0.3">
      <c r="A30" s="64" t="s">
        <v>59</v>
      </c>
      <c r="B30" s="65" t="s">
        <v>107</v>
      </c>
      <c r="C30" s="66"/>
      <c r="D30" s="66"/>
      <c r="E30" s="38">
        <f>E31</f>
        <v>10</v>
      </c>
    </row>
    <row r="31" spans="1:5" x14ac:dyDescent="0.3">
      <c r="A31" s="67" t="s">
        <v>50</v>
      </c>
      <c r="B31" s="65" t="s">
        <v>107</v>
      </c>
      <c r="C31" s="66" t="s">
        <v>51</v>
      </c>
      <c r="D31" s="66"/>
      <c r="E31" s="38">
        <f>E32</f>
        <v>10</v>
      </c>
    </row>
    <row r="32" spans="1:5" ht="28.2" x14ac:dyDescent="0.3">
      <c r="A32" s="64" t="s">
        <v>60</v>
      </c>
      <c r="B32" s="65" t="s">
        <v>107</v>
      </c>
      <c r="C32" s="66" t="s">
        <v>61</v>
      </c>
      <c r="D32" s="66"/>
      <c r="E32" s="38">
        <f>E33</f>
        <v>10</v>
      </c>
    </row>
    <row r="33" spans="1:16" x14ac:dyDescent="0.3">
      <c r="A33" s="64" t="s">
        <v>58</v>
      </c>
      <c r="B33" s="65" t="s">
        <v>107</v>
      </c>
      <c r="C33" s="66" t="s">
        <v>61</v>
      </c>
      <c r="D33" s="66">
        <v>800</v>
      </c>
      <c r="E33" s="38">
        <v>10</v>
      </c>
    </row>
    <row r="34" spans="1:16" x14ac:dyDescent="0.3">
      <c r="A34" s="62" t="s">
        <v>62</v>
      </c>
      <c r="B34" s="63" t="s">
        <v>108</v>
      </c>
      <c r="C34" s="59"/>
      <c r="D34" s="59"/>
      <c r="E34" s="61">
        <f>E35</f>
        <v>92.899999999999991</v>
      </c>
    </row>
    <row r="35" spans="1:16" ht="28.2" x14ac:dyDescent="0.3">
      <c r="A35" s="64" t="s">
        <v>63</v>
      </c>
      <c r="B35" s="65" t="s">
        <v>109</v>
      </c>
      <c r="C35" s="59"/>
      <c r="D35" s="59"/>
      <c r="E35" s="38">
        <f>E36</f>
        <v>92.899999999999991</v>
      </c>
    </row>
    <row r="36" spans="1:16" x14ac:dyDescent="0.3">
      <c r="A36" s="64" t="s">
        <v>50</v>
      </c>
      <c r="B36" s="65" t="s">
        <v>109</v>
      </c>
      <c r="C36" s="59" t="s">
        <v>51</v>
      </c>
      <c r="D36" s="59"/>
      <c r="E36" s="38">
        <f>E37</f>
        <v>92.899999999999991</v>
      </c>
    </row>
    <row r="37" spans="1:16" ht="55.8" x14ac:dyDescent="0.3">
      <c r="A37" s="64" t="s">
        <v>150</v>
      </c>
      <c r="B37" s="65" t="s">
        <v>109</v>
      </c>
      <c r="C37" s="66" t="s">
        <v>64</v>
      </c>
      <c r="D37" s="66"/>
      <c r="E37" s="38">
        <f>E38+E39</f>
        <v>92.899999999999991</v>
      </c>
    </row>
    <row r="38" spans="1:16" ht="103.2" customHeight="1" x14ac:dyDescent="0.3">
      <c r="A38" s="64" t="s">
        <v>53</v>
      </c>
      <c r="B38" s="65" t="s">
        <v>109</v>
      </c>
      <c r="C38" s="66" t="s">
        <v>64</v>
      </c>
      <c r="D38" s="66">
        <v>100</v>
      </c>
      <c r="E38" s="38">
        <v>87.3</v>
      </c>
    </row>
    <row r="39" spans="1:16" ht="41.25" customHeight="1" x14ac:dyDescent="0.3">
      <c r="A39" s="64" t="s">
        <v>57</v>
      </c>
      <c r="B39" s="65" t="s">
        <v>109</v>
      </c>
      <c r="C39" s="66" t="s">
        <v>64</v>
      </c>
      <c r="D39" s="66">
        <v>200</v>
      </c>
      <c r="E39" s="38">
        <v>5.6</v>
      </c>
    </row>
    <row r="40" spans="1:16" ht="24" customHeight="1" x14ac:dyDescent="0.3">
      <c r="A40" s="62" t="s">
        <v>65</v>
      </c>
      <c r="B40" s="63" t="s">
        <v>110</v>
      </c>
      <c r="C40" s="66"/>
      <c r="D40" s="66"/>
      <c r="E40" s="61">
        <f>E41</f>
        <v>450</v>
      </c>
    </row>
    <row r="41" spans="1:16" x14ac:dyDescent="0.3">
      <c r="A41" s="64" t="s">
        <v>66</v>
      </c>
      <c r="B41" s="63" t="s">
        <v>111</v>
      </c>
      <c r="C41" s="66"/>
      <c r="D41" s="66"/>
      <c r="E41" s="61">
        <f>E42</f>
        <v>450</v>
      </c>
    </row>
    <row r="42" spans="1:16" ht="96.6" customHeight="1" x14ac:dyDescent="0.3">
      <c r="A42" s="64" t="s">
        <v>143</v>
      </c>
      <c r="B42" s="63" t="s">
        <v>111</v>
      </c>
      <c r="C42" s="66" t="s">
        <v>67</v>
      </c>
      <c r="D42" s="66"/>
      <c r="E42" s="38">
        <f t="shared" ref="E42:E45" si="0">E43</f>
        <v>450</v>
      </c>
    </row>
    <row r="43" spans="1:16" ht="28.2" x14ac:dyDescent="0.3">
      <c r="A43" s="64" t="s">
        <v>68</v>
      </c>
      <c r="B43" s="63" t="s">
        <v>111</v>
      </c>
      <c r="C43" s="66" t="s">
        <v>69</v>
      </c>
      <c r="D43" s="66"/>
      <c r="E43" s="38">
        <f t="shared" si="0"/>
        <v>450</v>
      </c>
    </row>
    <row r="44" spans="1:16" ht="42" x14ac:dyDescent="0.3">
      <c r="A44" s="64" t="s">
        <v>70</v>
      </c>
      <c r="B44" s="63" t="s">
        <v>111</v>
      </c>
      <c r="C44" s="66" t="s">
        <v>71</v>
      </c>
      <c r="D44" s="66"/>
      <c r="E44" s="38">
        <f t="shared" si="0"/>
        <v>450</v>
      </c>
      <c r="I44" s="95"/>
      <c r="J44" s="95"/>
      <c r="K44" s="95"/>
      <c r="L44" s="95"/>
      <c r="M44" s="95"/>
      <c r="N44" s="95"/>
      <c r="O44" s="95"/>
      <c r="P44" s="95"/>
    </row>
    <row r="45" spans="1:16" ht="141" customHeight="1" x14ac:dyDescent="0.3">
      <c r="A45" s="79" t="s">
        <v>142</v>
      </c>
      <c r="B45" s="63" t="s">
        <v>111</v>
      </c>
      <c r="C45" s="66" t="s">
        <v>72</v>
      </c>
      <c r="D45" s="66"/>
      <c r="E45" s="38">
        <f t="shared" si="0"/>
        <v>450</v>
      </c>
      <c r="I45" s="95"/>
      <c r="J45" s="95"/>
      <c r="K45" s="95"/>
      <c r="L45" s="95"/>
      <c r="M45" s="95"/>
      <c r="N45" s="95"/>
      <c r="O45" s="95"/>
      <c r="P45" s="95"/>
    </row>
    <row r="46" spans="1:16" ht="44.4" customHeight="1" x14ac:dyDescent="0.3">
      <c r="A46" s="64" t="s">
        <v>57</v>
      </c>
      <c r="B46" s="63" t="s">
        <v>111</v>
      </c>
      <c r="C46" s="66" t="s">
        <v>72</v>
      </c>
      <c r="D46" s="66">
        <v>200</v>
      </c>
      <c r="E46" s="38">
        <v>450</v>
      </c>
    </row>
    <row r="47" spans="1:16" ht="42" x14ac:dyDescent="0.3">
      <c r="A47" s="62" t="s">
        <v>73</v>
      </c>
      <c r="B47" s="63" t="s">
        <v>112</v>
      </c>
      <c r="C47" s="59"/>
      <c r="D47" s="59"/>
      <c r="E47" s="61">
        <f>E48</f>
        <v>2122.6999999999998</v>
      </c>
    </row>
    <row r="48" spans="1:16" x14ac:dyDescent="0.3">
      <c r="A48" s="64" t="s">
        <v>74</v>
      </c>
      <c r="B48" s="65" t="s">
        <v>113</v>
      </c>
      <c r="C48" s="59"/>
      <c r="D48" s="59"/>
      <c r="E48" s="61">
        <f>E49</f>
        <v>2122.6999999999998</v>
      </c>
    </row>
    <row r="49" spans="1:5" ht="102" customHeight="1" x14ac:dyDescent="0.3">
      <c r="A49" s="64" t="s">
        <v>143</v>
      </c>
      <c r="B49" s="65" t="s">
        <v>113</v>
      </c>
      <c r="C49" s="59" t="s">
        <v>87</v>
      </c>
      <c r="D49" s="59"/>
      <c r="E49" s="61">
        <f>E50</f>
        <v>2122.6999999999998</v>
      </c>
    </row>
    <row r="50" spans="1:5" ht="28.2" x14ac:dyDescent="0.3">
      <c r="A50" s="67" t="s">
        <v>75</v>
      </c>
      <c r="B50" s="65" t="s">
        <v>113</v>
      </c>
      <c r="C50" s="66" t="s">
        <v>76</v>
      </c>
      <c r="D50" s="66"/>
      <c r="E50" s="61">
        <f>E51</f>
        <v>2122.6999999999998</v>
      </c>
    </row>
    <row r="51" spans="1:5" ht="42" x14ac:dyDescent="0.3">
      <c r="A51" s="64" t="s">
        <v>77</v>
      </c>
      <c r="B51" s="65" t="s">
        <v>113</v>
      </c>
      <c r="C51" s="66" t="s">
        <v>78</v>
      </c>
      <c r="D51" s="66"/>
      <c r="E51" s="61">
        <f>E52+E57+E55</f>
        <v>2122.6999999999998</v>
      </c>
    </row>
    <row r="52" spans="1:5" ht="28.2" x14ac:dyDescent="0.3">
      <c r="A52" s="67" t="s">
        <v>79</v>
      </c>
      <c r="B52" s="65" t="s">
        <v>113</v>
      </c>
      <c r="C52" s="66" t="s">
        <v>80</v>
      </c>
      <c r="D52" s="66"/>
      <c r="E52" s="38">
        <f>E53+E54</f>
        <v>1852.6999999999998</v>
      </c>
    </row>
    <row r="53" spans="1:5" ht="42" x14ac:dyDescent="0.3">
      <c r="A53" s="64" t="s">
        <v>81</v>
      </c>
      <c r="B53" s="65" t="s">
        <v>113</v>
      </c>
      <c r="C53" s="66" t="s">
        <v>80</v>
      </c>
      <c r="D53" s="66">
        <v>200</v>
      </c>
      <c r="E53" s="38">
        <v>1850.6</v>
      </c>
    </row>
    <row r="54" spans="1:5" x14ac:dyDescent="0.3">
      <c r="A54" s="64" t="s">
        <v>58</v>
      </c>
      <c r="B54" s="65" t="s">
        <v>140</v>
      </c>
      <c r="C54" s="66" t="s">
        <v>141</v>
      </c>
      <c r="D54" s="66">
        <v>800</v>
      </c>
      <c r="E54" s="38">
        <v>2.1</v>
      </c>
    </row>
    <row r="55" spans="1:5" ht="84" customHeight="1" x14ac:dyDescent="0.3">
      <c r="A55" s="64" t="s">
        <v>144</v>
      </c>
      <c r="B55" s="65" t="s">
        <v>113</v>
      </c>
      <c r="C55" s="66" t="s">
        <v>133</v>
      </c>
      <c r="D55" s="66"/>
      <c r="E55" s="38">
        <f>E56</f>
        <v>20</v>
      </c>
    </row>
    <row r="56" spans="1:5" ht="42" x14ac:dyDescent="0.3">
      <c r="A56" s="64" t="s">
        <v>81</v>
      </c>
      <c r="B56" s="65" t="s">
        <v>113</v>
      </c>
      <c r="C56" s="66" t="s">
        <v>133</v>
      </c>
      <c r="D56" s="66">
        <v>200</v>
      </c>
      <c r="E56" s="38">
        <v>20</v>
      </c>
    </row>
    <row r="57" spans="1:5" ht="138.6" x14ac:dyDescent="0.3">
      <c r="A57" s="79" t="s">
        <v>142</v>
      </c>
      <c r="B57" s="65" t="s">
        <v>113</v>
      </c>
      <c r="C57" s="66" t="s">
        <v>82</v>
      </c>
      <c r="D57" s="66"/>
      <c r="E57" s="38">
        <f>E58</f>
        <v>250</v>
      </c>
    </row>
    <row r="58" spans="1:5" ht="42" x14ac:dyDescent="0.3">
      <c r="A58" s="64" t="s">
        <v>81</v>
      </c>
      <c r="B58" s="65" t="s">
        <v>113</v>
      </c>
      <c r="C58" s="66" t="s">
        <v>82</v>
      </c>
      <c r="D58" s="66">
        <v>200</v>
      </c>
      <c r="E58" s="38">
        <v>250</v>
      </c>
    </row>
    <row r="61" spans="1:5" x14ac:dyDescent="0.3">
      <c r="A61" s="1"/>
      <c r="B61" s="1"/>
      <c r="C61" s="1"/>
      <c r="D61" s="1"/>
      <c r="E61" s="1"/>
    </row>
    <row r="62" spans="1:5" x14ac:dyDescent="0.3">
      <c r="A62" s="1" t="s">
        <v>42</v>
      </c>
      <c r="B62" s="1"/>
      <c r="C62" s="1"/>
      <c r="D62" s="55" t="s">
        <v>155</v>
      </c>
      <c r="E62" s="1"/>
    </row>
  </sheetData>
  <mergeCells count="17">
    <mergeCell ref="I44:P45"/>
    <mergeCell ref="A16:A17"/>
    <mergeCell ref="B16:B17"/>
    <mergeCell ref="C16:C17"/>
    <mergeCell ref="D16:D17"/>
    <mergeCell ref="C1:E1"/>
    <mergeCell ref="C2:E2"/>
    <mergeCell ref="C3:E3"/>
    <mergeCell ref="C4:E4"/>
    <mergeCell ref="C5:E5"/>
    <mergeCell ref="C6:E6"/>
    <mergeCell ref="C7:E7"/>
    <mergeCell ref="C8:E8"/>
    <mergeCell ref="A10:E10"/>
    <mergeCell ref="A13:E13"/>
    <mergeCell ref="A12:E12"/>
    <mergeCell ref="A11:E11"/>
  </mergeCells>
  <printOptions horizontalCentered="1"/>
  <pageMargins left="1.1023622047244095" right="0.31496062992125984" top="0.74803149606299213" bottom="0.74803149606299213" header="0.31496062992125984" footer="0.31496062992125984"/>
  <pageSetup paperSize="9" scale="85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view="pageBreakPreview" zoomScale="60" workbookViewId="0">
      <selection activeCell="D51" sqref="D51"/>
    </sheetView>
  </sheetViews>
  <sheetFormatPr defaultRowHeight="14.4" x14ac:dyDescent="0.3"/>
  <cols>
    <col min="1" max="1" width="49.5546875" customWidth="1"/>
    <col min="2" max="2" width="18.44140625" customWidth="1"/>
    <col min="4" max="4" width="26.88671875" customWidth="1"/>
  </cols>
  <sheetData>
    <row r="1" spans="1:5" x14ac:dyDescent="0.3">
      <c r="B1" s="92" t="s">
        <v>124</v>
      </c>
      <c r="C1" s="92"/>
      <c r="D1" s="92"/>
    </row>
    <row r="2" spans="1:5" x14ac:dyDescent="0.3">
      <c r="B2" s="92" t="s">
        <v>116</v>
      </c>
      <c r="C2" s="92"/>
      <c r="D2" s="92"/>
    </row>
    <row r="3" spans="1:5" x14ac:dyDescent="0.3">
      <c r="B3" s="92" t="s">
        <v>39</v>
      </c>
      <c r="C3" s="92"/>
      <c r="D3" s="92"/>
    </row>
    <row r="4" spans="1:5" x14ac:dyDescent="0.3">
      <c r="B4" s="92" t="s">
        <v>156</v>
      </c>
      <c r="C4" s="92"/>
      <c r="D4" s="92"/>
    </row>
    <row r="5" spans="1:5" x14ac:dyDescent="0.3">
      <c r="B5" s="92" t="s">
        <v>117</v>
      </c>
      <c r="C5" s="92"/>
      <c r="D5" s="92"/>
    </row>
    <row r="6" spans="1:5" x14ac:dyDescent="0.3">
      <c r="B6" s="92" t="s">
        <v>39</v>
      </c>
      <c r="C6" s="92"/>
      <c r="D6" s="92"/>
    </row>
    <row r="7" spans="1:5" x14ac:dyDescent="0.3">
      <c r="B7" s="92" t="s">
        <v>134</v>
      </c>
      <c r="C7" s="92"/>
      <c r="D7" s="92"/>
    </row>
    <row r="8" spans="1:5" x14ac:dyDescent="0.3">
      <c r="B8" s="92" t="s">
        <v>135</v>
      </c>
      <c r="C8" s="92"/>
      <c r="D8" s="92"/>
    </row>
    <row r="9" spans="1:5" x14ac:dyDescent="0.3">
      <c r="B9" s="3"/>
      <c r="C9" s="3"/>
      <c r="D9" s="3"/>
    </row>
    <row r="10" spans="1:5" ht="15.6" x14ac:dyDescent="0.3">
      <c r="A10" s="94" t="s">
        <v>119</v>
      </c>
      <c r="B10" s="94"/>
      <c r="C10" s="94"/>
      <c r="D10" s="94"/>
      <c r="E10" s="37"/>
    </row>
    <row r="11" spans="1:5" ht="15.6" x14ac:dyDescent="0.3">
      <c r="A11" s="94" t="s">
        <v>149</v>
      </c>
      <c r="B11" s="94"/>
      <c r="C11" s="94"/>
      <c r="D11" s="94"/>
      <c r="E11" s="94"/>
    </row>
    <row r="12" spans="1:5" ht="15.6" x14ac:dyDescent="0.3">
      <c r="A12" s="94" t="s">
        <v>102</v>
      </c>
      <c r="B12" s="94"/>
      <c r="C12" s="94"/>
      <c r="D12" s="94"/>
      <c r="E12" s="37"/>
    </row>
    <row r="13" spans="1:5" ht="15.6" x14ac:dyDescent="0.3">
      <c r="A13" s="94" t="s">
        <v>101</v>
      </c>
      <c r="B13" s="94"/>
      <c r="C13" s="94"/>
      <c r="D13" s="94"/>
      <c r="E13" s="37"/>
    </row>
    <row r="14" spans="1:5" x14ac:dyDescent="0.3">
      <c r="A14" s="2"/>
      <c r="B14" s="2"/>
      <c r="C14" s="2"/>
      <c r="D14" s="2"/>
      <c r="E14" s="2"/>
    </row>
    <row r="15" spans="1:5" x14ac:dyDescent="0.3">
      <c r="D15" s="74" t="s">
        <v>41</v>
      </c>
    </row>
    <row r="16" spans="1:5" x14ac:dyDescent="0.3">
      <c r="A16" s="96" t="s">
        <v>1</v>
      </c>
      <c r="B16" s="96" t="s">
        <v>46</v>
      </c>
      <c r="C16" s="96" t="s">
        <v>47</v>
      </c>
      <c r="D16" s="78" t="s">
        <v>2</v>
      </c>
    </row>
    <row r="17" spans="1:4" x14ac:dyDescent="0.3">
      <c r="A17" s="96"/>
      <c r="B17" s="96"/>
      <c r="C17" s="96"/>
      <c r="D17" s="78" t="s">
        <v>127</v>
      </c>
    </row>
    <row r="18" spans="1:4" x14ac:dyDescent="0.3">
      <c r="A18" s="60" t="s">
        <v>3</v>
      </c>
      <c r="B18" s="59"/>
      <c r="C18" s="59"/>
      <c r="D18" s="61">
        <f>D19+D33</f>
        <v>5050.1000000000004</v>
      </c>
    </row>
    <row r="19" spans="1:4" ht="75" customHeight="1" x14ac:dyDescent="0.3">
      <c r="A19" s="62" t="s">
        <v>145</v>
      </c>
      <c r="B19" s="68" t="s">
        <v>87</v>
      </c>
      <c r="C19" s="66"/>
      <c r="D19" s="61">
        <f>D20+D24</f>
        <v>2572.6999999999998</v>
      </c>
    </row>
    <row r="20" spans="1:4" ht="16.5" customHeight="1" x14ac:dyDescent="0.3">
      <c r="A20" s="70" t="s">
        <v>88</v>
      </c>
      <c r="B20" s="66" t="s">
        <v>69</v>
      </c>
      <c r="C20" s="66"/>
      <c r="D20" s="38">
        <f>D21</f>
        <v>450</v>
      </c>
    </row>
    <row r="21" spans="1:4" ht="33.75" customHeight="1" x14ac:dyDescent="0.3">
      <c r="A21" s="70" t="s">
        <v>70</v>
      </c>
      <c r="B21" s="66" t="s">
        <v>71</v>
      </c>
      <c r="C21" s="66"/>
      <c r="D21" s="38">
        <f>D22</f>
        <v>450</v>
      </c>
    </row>
    <row r="22" spans="1:4" ht="84.6" customHeight="1" x14ac:dyDescent="0.3">
      <c r="A22" s="79" t="s">
        <v>142</v>
      </c>
      <c r="B22" s="66" t="s">
        <v>72</v>
      </c>
      <c r="C22" s="66"/>
      <c r="D22" s="38">
        <f>D23</f>
        <v>450</v>
      </c>
    </row>
    <row r="23" spans="1:4" ht="31.5" customHeight="1" x14ac:dyDescent="0.3">
      <c r="A23" s="70" t="s">
        <v>81</v>
      </c>
      <c r="B23" s="66" t="s">
        <v>72</v>
      </c>
      <c r="C23" s="66">
        <v>200</v>
      </c>
      <c r="D23" s="38">
        <f>'прил 5'!E46</f>
        <v>450</v>
      </c>
    </row>
    <row r="24" spans="1:4" ht="32.25" customHeight="1" x14ac:dyDescent="0.3">
      <c r="A24" s="70" t="s">
        <v>75</v>
      </c>
      <c r="B24" s="66" t="s">
        <v>76</v>
      </c>
      <c r="C24" s="66"/>
      <c r="D24" s="38">
        <f>D25</f>
        <v>2122.6999999999998</v>
      </c>
    </row>
    <row r="25" spans="1:4" ht="30" customHeight="1" x14ac:dyDescent="0.3">
      <c r="A25" s="70" t="s">
        <v>89</v>
      </c>
      <c r="B25" s="66" t="s">
        <v>78</v>
      </c>
      <c r="C25" s="66"/>
      <c r="D25" s="38">
        <f>D26+D31+D29</f>
        <v>2122.6999999999998</v>
      </c>
    </row>
    <row r="26" spans="1:4" ht="28.2" customHeight="1" x14ac:dyDescent="0.3">
      <c r="A26" s="70" t="s">
        <v>90</v>
      </c>
      <c r="B26" s="66" t="s">
        <v>80</v>
      </c>
      <c r="C26" s="66"/>
      <c r="D26" s="38">
        <f>D27+D28</f>
        <v>1852.6999999999998</v>
      </c>
    </row>
    <row r="27" spans="1:4" ht="27.6" x14ac:dyDescent="0.3">
      <c r="A27" s="70" t="s">
        <v>81</v>
      </c>
      <c r="B27" s="66" t="s">
        <v>80</v>
      </c>
      <c r="C27" s="66">
        <v>200</v>
      </c>
      <c r="D27" s="38">
        <f>'прил 5'!E53</f>
        <v>1850.6</v>
      </c>
    </row>
    <row r="28" spans="1:4" x14ac:dyDescent="0.3">
      <c r="A28" s="70" t="s">
        <v>58</v>
      </c>
      <c r="B28" s="66" t="s">
        <v>141</v>
      </c>
      <c r="C28" s="66">
        <v>800</v>
      </c>
      <c r="D28" s="38">
        <v>2.1</v>
      </c>
    </row>
    <row r="29" spans="1:4" ht="57" customHeight="1" x14ac:dyDescent="0.3">
      <c r="A29" s="64" t="s">
        <v>144</v>
      </c>
      <c r="B29" s="66" t="s">
        <v>133</v>
      </c>
      <c r="C29" s="71"/>
      <c r="D29" s="61">
        <f>D30</f>
        <v>20</v>
      </c>
    </row>
    <row r="30" spans="1:4" ht="27.6" x14ac:dyDescent="0.3">
      <c r="A30" s="70" t="s">
        <v>81</v>
      </c>
      <c r="B30" s="66" t="s">
        <v>133</v>
      </c>
      <c r="C30" s="66">
        <v>200</v>
      </c>
      <c r="D30" s="38">
        <f>'прил 5'!E56</f>
        <v>20</v>
      </c>
    </row>
    <row r="31" spans="1:4" ht="83.4" x14ac:dyDescent="0.3">
      <c r="A31" s="79" t="s">
        <v>142</v>
      </c>
      <c r="B31" s="66" t="s">
        <v>82</v>
      </c>
      <c r="C31" s="71"/>
      <c r="D31" s="61">
        <f>D32</f>
        <v>250</v>
      </c>
    </row>
    <row r="32" spans="1:4" ht="27.6" x14ac:dyDescent="0.3">
      <c r="A32" s="70" t="s">
        <v>81</v>
      </c>
      <c r="B32" s="66" t="s">
        <v>82</v>
      </c>
      <c r="C32" s="66">
        <v>200</v>
      </c>
      <c r="D32" s="38">
        <f>'прил 5'!E58</f>
        <v>250</v>
      </c>
    </row>
    <row r="33" spans="1:4" ht="18" customHeight="1" x14ac:dyDescent="0.3">
      <c r="A33" s="72" t="s">
        <v>50</v>
      </c>
      <c r="B33" s="68" t="s">
        <v>51</v>
      </c>
      <c r="C33" s="68"/>
      <c r="D33" s="61">
        <f>D34+D36+D40+D42</f>
        <v>2477.4</v>
      </c>
    </row>
    <row r="34" spans="1:4" x14ac:dyDescent="0.3">
      <c r="A34" s="70" t="s">
        <v>103</v>
      </c>
      <c r="B34" s="66" t="s">
        <v>52</v>
      </c>
      <c r="C34" s="66"/>
      <c r="D34" s="38">
        <f>D35</f>
        <v>757.5</v>
      </c>
    </row>
    <row r="35" spans="1:4" ht="70.8" customHeight="1" x14ac:dyDescent="0.3">
      <c r="A35" s="70" t="s">
        <v>53</v>
      </c>
      <c r="B35" s="66" t="s">
        <v>52</v>
      </c>
      <c r="C35" s="66">
        <v>100</v>
      </c>
      <c r="D35" s="38">
        <f>'прил 5'!E23</f>
        <v>757.5</v>
      </c>
    </row>
    <row r="36" spans="1:4" ht="17.399999999999999" customHeight="1" x14ac:dyDescent="0.3">
      <c r="A36" s="70" t="s">
        <v>55</v>
      </c>
      <c r="B36" s="66" t="s">
        <v>94</v>
      </c>
      <c r="C36" s="66"/>
      <c r="D36" s="38">
        <f>D37+D38+D39</f>
        <v>1617</v>
      </c>
    </row>
    <row r="37" spans="1:4" ht="69" x14ac:dyDescent="0.3">
      <c r="A37" s="70" t="s">
        <v>53</v>
      </c>
      <c r="B37" s="66" t="s">
        <v>56</v>
      </c>
      <c r="C37" s="66">
        <v>100</v>
      </c>
      <c r="D37" s="38">
        <f>'прил 5'!E27</f>
        <v>983.7</v>
      </c>
    </row>
    <row r="38" spans="1:4" ht="27.6" x14ac:dyDescent="0.3">
      <c r="A38" s="70" t="s">
        <v>81</v>
      </c>
      <c r="B38" s="66" t="s">
        <v>56</v>
      </c>
      <c r="C38" s="66">
        <v>200</v>
      </c>
      <c r="D38" s="38">
        <f>'прил 5'!E28</f>
        <v>617.5</v>
      </c>
    </row>
    <row r="39" spans="1:4" x14ac:dyDescent="0.3">
      <c r="A39" s="70" t="s">
        <v>58</v>
      </c>
      <c r="B39" s="66" t="s">
        <v>56</v>
      </c>
      <c r="C39" s="66">
        <v>800</v>
      </c>
      <c r="D39" s="38">
        <f>'прил 5'!E29</f>
        <v>15.8</v>
      </c>
    </row>
    <row r="40" spans="1:4" x14ac:dyDescent="0.3">
      <c r="A40" s="70" t="s">
        <v>60</v>
      </c>
      <c r="B40" s="66" t="s">
        <v>61</v>
      </c>
      <c r="C40" s="66"/>
      <c r="D40" s="38">
        <f>D41</f>
        <v>10</v>
      </c>
    </row>
    <row r="41" spans="1:4" ht="17.399999999999999" customHeight="1" x14ac:dyDescent="0.3">
      <c r="A41" s="70" t="s">
        <v>58</v>
      </c>
      <c r="B41" s="66" t="s">
        <v>61</v>
      </c>
      <c r="C41" s="66">
        <v>800</v>
      </c>
      <c r="D41" s="38">
        <f>'прил 5'!E33</f>
        <v>10</v>
      </c>
    </row>
    <row r="42" spans="1:4" ht="32.4" customHeight="1" x14ac:dyDescent="0.3">
      <c r="A42" s="64" t="s">
        <v>150</v>
      </c>
      <c r="B42" s="66" t="s">
        <v>64</v>
      </c>
      <c r="C42" s="66"/>
      <c r="D42" s="38">
        <f>D43+D44</f>
        <v>92.899999999999991</v>
      </c>
    </row>
    <row r="43" spans="1:4" ht="69" x14ac:dyDescent="0.3">
      <c r="A43" s="70" t="s">
        <v>53</v>
      </c>
      <c r="B43" s="66" t="s">
        <v>64</v>
      </c>
      <c r="C43" s="66">
        <v>100</v>
      </c>
      <c r="D43" s="38">
        <f>'прил 5'!E38</f>
        <v>87.3</v>
      </c>
    </row>
    <row r="44" spans="1:4" ht="27.6" x14ac:dyDescent="0.3">
      <c r="A44" s="70" t="s">
        <v>81</v>
      </c>
      <c r="B44" s="66" t="s">
        <v>64</v>
      </c>
      <c r="C44" s="66">
        <v>200</v>
      </c>
      <c r="D44" s="38">
        <f>'прил 5'!E39</f>
        <v>5.6</v>
      </c>
    </row>
    <row r="45" spans="1:4" ht="15.6" x14ac:dyDescent="0.3">
      <c r="A45" s="4"/>
    </row>
    <row r="46" spans="1:4" ht="15.6" x14ac:dyDescent="0.3">
      <c r="A46" s="4"/>
    </row>
    <row r="47" spans="1:4" x14ac:dyDescent="0.3">
      <c r="A47" s="8" t="s">
        <v>42</v>
      </c>
      <c r="B47" s="1"/>
      <c r="C47" s="56"/>
      <c r="D47" s="55" t="s">
        <v>155</v>
      </c>
    </row>
  </sheetData>
  <mergeCells count="15">
    <mergeCell ref="A12:D12"/>
    <mergeCell ref="A13:D13"/>
    <mergeCell ref="A16:A17"/>
    <mergeCell ref="B16:B17"/>
    <mergeCell ref="C16:C17"/>
    <mergeCell ref="B6:D6"/>
    <mergeCell ref="B7:D7"/>
    <mergeCell ref="B8:D8"/>
    <mergeCell ref="A11:E11"/>
    <mergeCell ref="B1:D1"/>
    <mergeCell ref="B2:D2"/>
    <mergeCell ref="B3:D3"/>
    <mergeCell ref="B4:D4"/>
    <mergeCell ref="B5:D5"/>
    <mergeCell ref="A10:D10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view="pageBreakPreview" zoomScale="60" zoomScaleNormal="75" workbookViewId="0">
      <selection activeCell="D51" sqref="D51"/>
    </sheetView>
  </sheetViews>
  <sheetFormatPr defaultRowHeight="14.4" x14ac:dyDescent="0.3"/>
  <cols>
    <col min="1" max="1" width="48.6640625" customWidth="1"/>
    <col min="2" max="2" width="9.109375" customWidth="1"/>
    <col min="3" max="3" width="16.5546875" customWidth="1"/>
    <col min="5" max="5" width="28.6640625" customWidth="1"/>
  </cols>
  <sheetData>
    <row r="1" spans="1:5" x14ac:dyDescent="0.3">
      <c r="C1" s="92" t="s">
        <v>126</v>
      </c>
      <c r="D1" s="92"/>
      <c r="E1" s="92"/>
    </row>
    <row r="2" spans="1:5" x14ac:dyDescent="0.3">
      <c r="C2" s="92" t="s">
        <v>116</v>
      </c>
      <c r="D2" s="92"/>
      <c r="E2" s="92"/>
    </row>
    <row r="3" spans="1:5" x14ac:dyDescent="0.3">
      <c r="C3" s="92" t="s">
        <v>39</v>
      </c>
      <c r="D3" s="92"/>
      <c r="E3" s="92"/>
    </row>
    <row r="4" spans="1:5" x14ac:dyDescent="0.3">
      <c r="C4" s="92" t="s">
        <v>157</v>
      </c>
      <c r="D4" s="92"/>
      <c r="E4" s="92"/>
    </row>
    <row r="5" spans="1:5" x14ac:dyDescent="0.3">
      <c r="C5" s="92" t="s">
        <v>117</v>
      </c>
      <c r="D5" s="92"/>
      <c r="E5" s="92"/>
    </row>
    <row r="6" spans="1:5" x14ac:dyDescent="0.3">
      <c r="C6" s="92" t="s">
        <v>39</v>
      </c>
      <c r="D6" s="92"/>
      <c r="E6" s="92"/>
    </row>
    <row r="7" spans="1:5" x14ac:dyDescent="0.3">
      <c r="C7" s="92" t="s">
        <v>146</v>
      </c>
      <c r="D7" s="92"/>
      <c r="E7" s="92"/>
    </row>
    <row r="8" spans="1:5" x14ac:dyDescent="0.3">
      <c r="C8" s="92" t="s">
        <v>147</v>
      </c>
      <c r="D8" s="92"/>
      <c r="E8" s="92"/>
    </row>
    <row r="10" spans="1:5" ht="15.6" x14ac:dyDescent="0.3">
      <c r="A10" s="94" t="s">
        <v>121</v>
      </c>
      <c r="B10" s="94"/>
      <c r="C10" s="94"/>
      <c r="D10" s="94"/>
      <c r="E10" s="94"/>
    </row>
    <row r="11" spans="1:5" ht="15.6" x14ac:dyDescent="0.3">
      <c r="A11" s="94" t="s">
        <v>148</v>
      </c>
      <c r="B11" s="94"/>
      <c r="C11" s="94"/>
      <c r="D11" s="94"/>
      <c r="E11" s="94"/>
    </row>
    <row r="13" spans="1:5" x14ac:dyDescent="0.3">
      <c r="E13" s="74" t="s">
        <v>41</v>
      </c>
    </row>
    <row r="14" spans="1:5" x14ac:dyDescent="0.3">
      <c r="A14" s="96" t="s">
        <v>1</v>
      </c>
      <c r="B14" s="97" t="s">
        <v>95</v>
      </c>
      <c r="C14" s="97" t="s">
        <v>46</v>
      </c>
      <c r="D14" s="97" t="s">
        <v>47</v>
      </c>
      <c r="E14" s="78" t="s">
        <v>2</v>
      </c>
    </row>
    <row r="15" spans="1:5" x14ac:dyDescent="0.3">
      <c r="A15" s="96"/>
      <c r="B15" s="97"/>
      <c r="C15" s="97"/>
      <c r="D15" s="97"/>
      <c r="E15" s="80" t="s">
        <v>127</v>
      </c>
    </row>
    <row r="16" spans="1:5" x14ac:dyDescent="0.3">
      <c r="A16" s="73" t="s">
        <v>3</v>
      </c>
      <c r="B16" s="73"/>
      <c r="C16" s="69"/>
      <c r="D16" s="69"/>
      <c r="E16" s="61">
        <f>E17</f>
        <v>5050.1000000000004</v>
      </c>
    </row>
    <row r="17" spans="1:5" ht="43.8" customHeight="1" x14ac:dyDescent="0.3">
      <c r="A17" s="62" t="s">
        <v>120</v>
      </c>
      <c r="B17" s="60">
        <v>791</v>
      </c>
      <c r="C17" s="59"/>
      <c r="D17" s="59"/>
      <c r="E17" s="61">
        <f>E18+E32</f>
        <v>5050.1000000000004</v>
      </c>
    </row>
    <row r="18" spans="1:5" ht="71.400000000000006" customHeight="1" x14ac:dyDescent="0.3">
      <c r="A18" s="62" t="s">
        <v>145</v>
      </c>
      <c r="B18" s="60">
        <v>791</v>
      </c>
      <c r="C18" s="60" t="s">
        <v>96</v>
      </c>
      <c r="D18" s="60"/>
      <c r="E18" s="61">
        <f>E19+E23</f>
        <v>2572.6999999999998</v>
      </c>
    </row>
    <row r="19" spans="1:5" ht="15.6" customHeight="1" x14ac:dyDescent="0.3">
      <c r="A19" s="70" t="s">
        <v>88</v>
      </c>
      <c r="B19" s="59">
        <v>791</v>
      </c>
      <c r="C19" s="59" t="s">
        <v>69</v>
      </c>
      <c r="D19" s="60"/>
      <c r="E19" s="38">
        <f>E20</f>
        <v>450</v>
      </c>
    </row>
    <row r="20" spans="1:5" ht="28.2" customHeight="1" x14ac:dyDescent="0.3">
      <c r="A20" s="70" t="s">
        <v>70</v>
      </c>
      <c r="B20" s="59">
        <v>791</v>
      </c>
      <c r="C20" s="59" t="s">
        <v>71</v>
      </c>
      <c r="D20" s="60"/>
      <c r="E20" s="38">
        <f>E21</f>
        <v>450</v>
      </c>
    </row>
    <row r="21" spans="1:5" ht="88.2" customHeight="1" x14ac:dyDescent="0.3">
      <c r="A21" s="79" t="s">
        <v>142</v>
      </c>
      <c r="B21" s="59">
        <v>791</v>
      </c>
      <c r="C21" s="66" t="s">
        <v>72</v>
      </c>
      <c r="D21" s="66"/>
      <c r="E21" s="38">
        <f>E22</f>
        <v>450</v>
      </c>
    </row>
    <row r="22" spans="1:5" ht="30.75" customHeight="1" x14ac:dyDescent="0.3">
      <c r="A22" s="70" t="s">
        <v>81</v>
      </c>
      <c r="B22" s="59">
        <v>791</v>
      </c>
      <c r="C22" s="66" t="s">
        <v>72</v>
      </c>
      <c r="D22" s="66">
        <v>200</v>
      </c>
      <c r="E22" s="38">
        <f>'прил 7'!D23</f>
        <v>450</v>
      </c>
    </row>
    <row r="23" spans="1:5" ht="30.75" customHeight="1" x14ac:dyDescent="0.3">
      <c r="A23" s="70" t="s">
        <v>75</v>
      </c>
      <c r="B23" s="59">
        <v>791</v>
      </c>
      <c r="C23" s="66" t="s">
        <v>76</v>
      </c>
      <c r="D23" s="66"/>
      <c r="E23" s="38">
        <f>E24</f>
        <v>2122.6999999999998</v>
      </c>
    </row>
    <row r="24" spans="1:5" ht="32.25" customHeight="1" x14ac:dyDescent="0.3">
      <c r="A24" s="70" t="s">
        <v>89</v>
      </c>
      <c r="B24" s="59">
        <v>791</v>
      </c>
      <c r="C24" s="66" t="s">
        <v>78</v>
      </c>
      <c r="D24" s="66"/>
      <c r="E24" s="38">
        <f>E25+E30+E28</f>
        <v>2122.6999999999998</v>
      </c>
    </row>
    <row r="25" spans="1:5" ht="30" customHeight="1" x14ac:dyDescent="0.3">
      <c r="A25" s="70" t="s">
        <v>90</v>
      </c>
      <c r="B25" s="59">
        <v>791</v>
      </c>
      <c r="C25" s="66" t="s">
        <v>80</v>
      </c>
      <c r="D25" s="66"/>
      <c r="E25" s="38">
        <f>E26+E27</f>
        <v>1852.6999999999998</v>
      </c>
    </row>
    <row r="26" spans="1:5" ht="31.5" customHeight="1" x14ac:dyDescent="0.3">
      <c r="A26" s="70" t="s">
        <v>81</v>
      </c>
      <c r="B26" s="59">
        <v>791</v>
      </c>
      <c r="C26" s="66" t="s">
        <v>80</v>
      </c>
      <c r="D26" s="66">
        <v>200</v>
      </c>
      <c r="E26" s="38">
        <f>'прил 7'!D27</f>
        <v>1850.6</v>
      </c>
    </row>
    <row r="27" spans="1:5" ht="16.8" customHeight="1" x14ac:dyDescent="0.3">
      <c r="A27" s="70" t="s">
        <v>58</v>
      </c>
      <c r="B27" s="77">
        <v>791</v>
      </c>
      <c r="C27" s="66" t="s">
        <v>141</v>
      </c>
      <c r="D27" s="66">
        <v>800</v>
      </c>
      <c r="E27" s="38">
        <v>2.1</v>
      </c>
    </row>
    <row r="28" spans="1:5" ht="57" customHeight="1" x14ac:dyDescent="0.3">
      <c r="A28" s="64" t="s">
        <v>144</v>
      </c>
      <c r="B28" s="76">
        <v>791</v>
      </c>
      <c r="C28" s="66" t="s">
        <v>133</v>
      </c>
      <c r="D28" s="66"/>
      <c r="E28" s="38">
        <f>E29</f>
        <v>20</v>
      </c>
    </row>
    <row r="29" spans="1:5" ht="30" customHeight="1" x14ac:dyDescent="0.3">
      <c r="A29" s="70" t="s">
        <v>81</v>
      </c>
      <c r="B29" s="76">
        <v>791</v>
      </c>
      <c r="C29" s="66" t="s">
        <v>133</v>
      </c>
      <c r="D29" s="66">
        <v>200</v>
      </c>
      <c r="E29" s="38">
        <f>'прил 7'!D30</f>
        <v>20</v>
      </c>
    </row>
    <row r="30" spans="1:5" ht="85.8" customHeight="1" x14ac:dyDescent="0.3">
      <c r="A30" s="79" t="s">
        <v>142</v>
      </c>
      <c r="B30" s="59">
        <v>791</v>
      </c>
      <c r="C30" s="66" t="s">
        <v>82</v>
      </c>
      <c r="D30" s="66"/>
      <c r="E30" s="38">
        <f>E31</f>
        <v>250</v>
      </c>
    </row>
    <row r="31" spans="1:5" ht="30" customHeight="1" x14ac:dyDescent="0.3">
      <c r="A31" s="70" t="s">
        <v>81</v>
      </c>
      <c r="B31" s="59">
        <v>791</v>
      </c>
      <c r="C31" s="66" t="s">
        <v>82</v>
      </c>
      <c r="D31" s="66">
        <v>200</v>
      </c>
      <c r="E31" s="38">
        <f>'прил 7'!D32</f>
        <v>250</v>
      </c>
    </row>
    <row r="32" spans="1:5" ht="16.8" customHeight="1" x14ac:dyDescent="0.3">
      <c r="A32" s="72" t="s">
        <v>50</v>
      </c>
      <c r="B32" s="60">
        <v>791</v>
      </c>
      <c r="C32" s="68" t="s">
        <v>51</v>
      </c>
      <c r="D32" s="68"/>
      <c r="E32" s="61">
        <f>E33+E35+E39+E41</f>
        <v>2477.4</v>
      </c>
    </row>
    <row r="33" spans="1:5" x14ac:dyDescent="0.3">
      <c r="A33" s="70" t="s">
        <v>103</v>
      </c>
      <c r="B33" s="59">
        <v>791</v>
      </c>
      <c r="C33" s="66" t="s">
        <v>52</v>
      </c>
      <c r="D33" s="66"/>
      <c r="E33" s="38">
        <f>E34</f>
        <v>757.5</v>
      </c>
    </row>
    <row r="34" spans="1:5" ht="72" customHeight="1" x14ac:dyDescent="0.3">
      <c r="A34" s="70" t="s">
        <v>53</v>
      </c>
      <c r="B34" s="59">
        <v>791</v>
      </c>
      <c r="C34" s="66" t="s">
        <v>52</v>
      </c>
      <c r="D34" s="66">
        <v>100</v>
      </c>
      <c r="E34" s="38">
        <f>'прил 7'!D35</f>
        <v>757.5</v>
      </c>
    </row>
    <row r="35" spans="1:5" ht="14.4" customHeight="1" x14ac:dyDescent="0.3">
      <c r="A35" s="70" t="s">
        <v>55</v>
      </c>
      <c r="B35" s="59">
        <v>791</v>
      </c>
      <c r="C35" s="66" t="s">
        <v>94</v>
      </c>
      <c r="D35" s="66"/>
      <c r="E35" s="38">
        <f>E36+E37+E38</f>
        <v>1617</v>
      </c>
    </row>
    <row r="36" spans="1:5" ht="73.8" customHeight="1" x14ac:dyDescent="0.3">
      <c r="A36" s="70" t="s">
        <v>53</v>
      </c>
      <c r="B36" s="59">
        <v>791</v>
      </c>
      <c r="C36" s="66" t="s">
        <v>56</v>
      </c>
      <c r="D36" s="66">
        <v>100</v>
      </c>
      <c r="E36" s="38">
        <f>'прил 7'!D37</f>
        <v>983.7</v>
      </c>
    </row>
    <row r="37" spans="1:5" ht="32.4" customHeight="1" x14ac:dyDescent="0.3">
      <c r="A37" s="64" t="s">
        <v>81</v>
      </c>
      <c r="B37" s="59">
        <v>791</v>
      </c>
      <c r="C37" s="66" t="s">
        <v>56</v>
      </c>
      <c r="D37" s="66">
        <v>200</v>
      </c>
      <c r="E37" s="38">
        <f>'прил 7'!D38</f>
        <v>617.5</v>
      </c>
    </row>
    <row r="38" spans="1:5" ht="16.8" customHeight="1" x14ac:dyDescent="0.3">
      <c r="A38" s="70" t="s">
        <v>58</v>
      </c>
      <c r="B38" s="59">
        <v>791</v>
      </c>
      <c r="C38" s="66" t="s">
        <v>56</v>
      </c>
      <c r="D38" s="66">
        <v>800</v>
      </c>
      <c r="E38" s="38">
        <f>'прил 7'!D39</f>
        <v>15.8</v>
      </c>
    </row>
    <row r="39" spans="1:5" ht="16.8" customHeight="1" x14ac:dyDescent="0.3">
      <c r="A39" s="70" t="s">
        <v>60</v>
      </c>
      <c r="B39" s="59">
        <v>791</v>
      </c>
      <c r="C39" s="66" t="s">
        <v>61</v>
      </c>
      <c r="D39" s="66"/>
      <c r="E39" s="38">
        <f>E40</f>
        <v>10</v>
      </c>
    </row>
    <row r="40" spans="1:5" ht="14.4" customHeight="1" x14ac:dyDescent="0.3">
      <c r="A40" s="70" t="s">
        <v>58</v>
      </c>
      <c r="B40" s="59">
        <v>791</v>
      </c>
      <c r="C40" s="66" t="s">
        <v>61</v>
      </c>
      <c r="D40" s="66">
        <v>800</v>
      </c>
      <c r="E40" s="38">
        <f>'прил 7'!D41</f>
        <v>10</v>
      </c>
    </row>
    <row r="41" spans="1:5" ht="30" customHeight="1" x14ac:dyDescent="0.3">
      <c r="A41" s="64" t="s">
        <v>150</v>
      </c>
      <c r="B41" s="59">
        <v>791</v>
      </c>
      <c r="C41" s="66" t="s">
        <v>64</v>
      </c>
      <c r="D41" s="66"/>
      <c r="E41" s="38">
        <f>E42+E43</f>
        <v>92.899999999999991</v>
      </c>
    </row>
    <row r="42" spans="1:5" ht="69" x14ac:dyDescent="0.3">
      <c r="A42" s="70" t="s">
        <v>53</v>
      </c>
      <c r="B42" s="59">
        <v>791</v>
      </c>
      <c r="C42" s="66" t="s">
        <v>64</v>
      </c>
      <c r="D42" s="66">
        <v>100</v>
      </c>
      <c r="E42" s="38">
        <f>'прил 7'!D43</f>
        <v>87.3</v>
      </c>
    </row>
    <row r="43" spans="1:5" ht="27.6" x14ac:dyDescent="0.3">
      <c r="A43" s="70" t="s">
        <v>81</v>
      </c>
      <c r="B43" s="59">
        <v>791</v>
      </c>
      <c r="C43" s="66" t="s">
        <v>64</v>
      </c>
      <c r="D43" s="66">
        <v>200</v>
      </c>
      <c r="E43" s="38">
        <f>'прил 7'!D44</f>
        <v>5.6</v>
      </c>
    </row>
    <row r="44" spans="1:5" ht="15.6" x14ac:dyDescent="0.3">
      <c r="A44" s="4"/>
    </row>
    <row r="45" spans="1:5" ht="15.6" x14ac:dyDescent="0.3">
      <c r="A45" s="4"/>
    </row>
    <row r="46" spans="1:5" x14ac:dyDescent="0.3">
      <c r="A46" s="8" t="s">
        <v>42</v>
      </c>
      <c r="B46" s="1"/>
      <c r="C46" s="1"/>
      <c r="D46" s="1"/>
      <c r="E46" s="55" t="s">
        <v>155</v>
      </c>
    </row>
  </sheetData>
  <mergeCells count="14">
    <mergeCell ref="C6:E6"/>
    <mergeCell ref="C7:E7"/>
    <mergeCell ref="C8:E8"/>
    <mergeCell ref="A10:E10"/>
    <mergeCell ref="C1:E1"/>
    <mergeCell ref="C2:E2"/>
    <mergeCell ref="C3:E3"/>
    <mergeCell ref="C4:E4"/>
    <mergeCell ref="C5:E5"/>
    <mergeCell ref="A14:A15"/>
    <mergeCell ref="B14:B15"/>
    <mergeCell ref="C14:C15"/>
    <mergeCell ref="D14:D15"/>
    <mergeCell ref="A11:E11"/>
  </mergeCells>
  <pageMargins left="0.9055118110236221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topLeftCell="A13" zoomScale="60" workbookViewId="0">
      <selection activeCell="C65" sqref="C65"/>
    </sheetView>
  </sheetViews>
  <sheetFormatPr defaultRowHeight="14.4" x14ac:dyDescent="0.3"/>
  <cols>
    <col min="1" max="1" width="32.33203125" customWidth="1"/>
    <col min="2" max="2" width="10.21875" customWidth="1"/>
    <col min="3" max="3" width="19" customWidth="1"/>
    <col min="5" max="5" width="19.6640625" customWidth="1"/>
    <col min="6" max="6" width="23.88671875" customWidth="1"/>
  </cols>
  <sheetData>
    <row r="1" spans="1:6" x14ac:dyDescent="0.3">
      <c r="C1" s="92" t="s">
        <v>125</v>
      </c>
      <c r="D1" s="92"/>
      <c r="E1" s="92"/>
      <c r="F1" s="92"/>
    </row>
    <row r="2" spans="1:6" x14ac:dyDescent="0.3">
      <c r="C2" s="92" t="s">
        <v>116</v>
      </c>
      <c r="D2" s="92"/>
      <c r="E2" s="92"/>
      <c r="F2" s="92"/>
    </row>
    <row r="3" spans="1:6" x14ac:dyDescent="0.3">
      <c r="C3" s="92" t="s">
        <v>39</v>
      </c>
      <c r="D3" s="92"/>
      <c r="E3" s="92"/>
      <c r="F3" s="92"/>
    </row>
    <row r="4" spans="1:6" x14ac:dyDescent="0.3">
      <c r="C4" s="92" t="s">
        <v>156</v>
      </c>
      <c r="D4" s="92"/>
      <c r="E4" s="92"/>
      <c r="F4" s="92"/>
    </row>
    <row r="5" spans="1:6" x14ac:dyDescent="0.3">
      <c r="C5" s="92" t="s">
        <v>117</v>
      </c>
      <c r="D5" s="92"/>
      <c r="E5" s="92"/>
      <c r="F5" s="92"/>
    </row>
    <row r="6" spans="1:6" ht="15.75" customHeight="1" x14ac:dyDescent="0.3">
      <c r="C6" s="92" t="s">
        <v>39</v>
      </c>
      <c r="D6" s="92"/>
      <c r="E6" s="92"/>
      <c r="F6" s="92"/>
    </row>
    <row r="7" spans="1:6" x14ac:dyDescent="0.3">
      <c r="C7" s="92" t="s">
        <v>134</v>
      </c>
      <c r="D7" s="92"/>
      <c r="E7" s="92"/>
      <c r="F7" s="92"/>
    </row>
    <row r="8" spans="1:6" x14ac:dyDescent="0.3">
      <c r="C8" s="92" t="s">
        <v>135</v>
      </c>
      <c r="D8" s="92"/>
      <c r="E8" s="92"/>
      <c r="F8" s="92"/>
    </row>
    <row r="9" spans="1:6" ht="10.199999999999999" customHeight="1" x14ac:dyDescent="0.3"/>
    <row r="10" spans="1:6" ht="15.6" x14ac:dyDescent="0.3">
      <c r="A10" s="93" t="s">
        <v>119</v>
      </c>
      <c r="B10" s="93"/>
      <c r="C10" s="93"/>
      <c r="D10" s="93"/>
      <c r="E10" s="93"/>
      <c r="F10" s="93"/>
    </row>
    <row r="11" spans="1:6" ht="15.6" x14ac:dyDescent="0.3">
      <c r="A11" s="94" t="s">
        <v>151</v>
      </c>
      <c r="B11" s="94"/>
      <c r="C11" s="94"/>
      <c r="D11" s="94"/>
      <c r="E11" s="94"/>
      <c r="F11" s="94"/>
    </row>
    <row r="12" spans="1:6" ht="15.6" x14ac:dyDescent="0.3">
      <c r="A12" s="94" t="s">
        <v>92</v>
      </c>
      <c r="B12" s="94"/>
      <c r="C12" s="94"/>
      <c r="D12" s="94"/>
      <c r="E12" s="94"/>
      <c r="F12" s="94"/>
    </row>
    <row r="13" spans="1:6" ht="15.6" x14ac:dyDescent="0.3">
      <c r="A13" s="94" t="s">
        <v>91</v>
      </c>
      <c r="B13" s="94"/>
      <c r="C13" s="94"/>
      <c r="D13" s="94"/>
      <c r="E13" s="94"/>
      <c r="F13" s="94"/>
    </row>
    <row r="14" spans="1:6" ht="9.6" customHeight="1" x14ac:dyDescent="0.3">
      <c r="A14" s="1"/>
      <c r="B14" s="1"/>
      <c r="C14" s="1"/>
      <c r="D14" s="1"/>
      <c r="E14" s="1"/>
      <c r="F14" s="1"/>
    </row>
    <row r="15" spans="1:6" x14ac:dyDescent="0.3">
      <c r="F15" s="74" t="s">
        <v>41</v>
      </c>
    </row>
    <row r="16" spans="1:6" x14ac:dyDescent="0.3">
      <c r="A16" s="96" t="s">
        <v>44</v>
      </c>
      <c r="B16" s="96" t="s">
        <v>45</v>
      </c>
      <c r="C16" s="96" t="s">
        <v>46</v>
      </c>
      <c r="D16" s="96" t="s">
        <v>47</v>
      </c>
      <c r="E16" s="96" t="s">
        <v>2</v>
      </c>
      <c r="F16" s="96"/>
    </row>
    <row r="17" spans="1:6" x14ac:dyDescent="0.3">
      <c r="A17" s="96"/>
      <c r="B17" s="96"/>
      <c r="C17" s="96"/>
      <c r="D17" s="96"/>
      <c r="E17" s="77" t="s">
        <v>129</v>
      </c>
      <c r="F17" s="77" t="s">
        <v>138</v>
      </c>
    </row>
    <row r="18" spans="1:6" x14ac:dyDescent="0.3">
      <c r="A18" s="60" t="s">
        <v>3</v>
      </c>
      <c r="B18" s="59"/>
      <c r="C18" s="59"/>
      <c r="D18" s="59"/>
      <c r="E18" s="61">
        <f>E19+E34+E40+E47+E55</f>
        <v>5028.3999999999996</v>
      </c>
      <c r="F18" s="61">
        <f>F19+F34+F40+F47+F55</f>
        <v>5226.3</v>
      </c>
    </row>
    <row r="19" spans="1:6" ht="31.2" customHeight="1" x14ac:dyDescent="0.3">
      <c r="A19" s="62" t="s">
        <v>48</v>
      </c>
      <c r="B19" s="63" t="s">
        <v>104</v>
      </c>
      <c r="C19" s="59"/>
      <c r="D19" s="59"/>
      <c r="E19" s="61">
        <f t="shared" ref="E19:F19" si="0">E20+E24+E30</f>
        <v>2451.8000000000002</v>
      </c>
      <c r="F19" s="61">
        <f t="shared" si="0"/>
        <v>2525.3000000000002</v>
      </c>
    </row>
    <row r="20" spans="1:6" ht="59.25" customHeight="1" x14ac:dyDescent="0.3">
      <c r="A20" s="64" t="s">
        <v>49</v>
      </c>
      <c r="B20" s="65" t="s">
        <v>105</v>
      </c>
      <c r="C20" s="59"/>
      <c r="D20" s="59"/>
      <c r="E20" s="38">
        <f t="shared" ref="E20:F22" si="1">E21</f>
        <v>786.2</v>
      </c>
      <c r="F20" s="38">
        <f t="shared" si="1"/>
        <v>817.7</v>
      </c>
    </row>
    <row r="21" spans="1:6" ht="19.5" customHeight="1" x14ac:dyDescent="0.3">
      <c r="A21" s="64" t="s">
        <v>50</v>
      </c>
      <c r="B21" s="65" t="s">
        <v>105</v>
      </c>
      <c r="C21" s="66" t="s">
        <v>51</v>
      </c>
      <c r="D21" s="66"/>
      <c r="E21" s="38">
        <f t="shared" si="1"/>
        <v>786.2</v>
      </c>
      <c r="F21" s="38">
        <f t="shared" si="1"/>
        <v>817.7</v>
      </c>
    </row>
    <row r="22" spans="1:6" ht="20.25" customHeight="1" x14ac:dyDescent="0.3">
      <c r="A22" s="64" t="s">
        <v>103</v>
      </c>
      <c r="B22" s="65" t="s">
        <v>105</v>
      </c>
      <c r="C22" s="66" t="s">
        <v>52</v>
      </c>
      <c r="D22" s="66"/>
      <c r="E22" s="38">
        <f t="shared" si="1"/>
        <v>786.2</v>
      </c>
      <c r="F22" s="38">
        <f t="shared" si="1"/>
        <v>817.7</v>
      </c>
    </row>
    <row r="23" spans="1:6" ht="103.2" customHeight="1" x14ac:dyDescent="0.3">
      <c r="A23" s="64" t="s">
        <v>53</v>
      </c>
      <c r="B23" s="65" t="s">
        <v>105</v>
      </c>
      <c r="C23" s="66" t="s">
        <v>52</v>
      </c>
      <c r="D23" s="66">
        <v>100</v>
      </c>
      <c r="E23" s="38">
        <v>786.2</v>
      </c>
      <c r="F23" s="38">
        <v>817.7</v>
      </c>
    </row>
    <row r="24" spans="1:6" ht="84.6" customHeight="1" x14ac:dyDescent="0.3">
      <c r="A24" s="64" t="s">
        <v>54</v>
      </c>
      <c r="B24" s="65" t="s">
        <v>106</v>
      </c>
      <c r="C24" s="66"/>
      <c r="D24" s="66"/>
      <c r="E24" s="38">
        <f t="shared" ref="E24:F25" si="2">E25</f>
        <v>1655.6</v>
      </c>
      <c r="F24" s="38">
        <f t="shared" si="2"/>
        <v>1697.6000000000001</v>
      </c>
    </row>
    <row r="25" spans="1:6" ht="17.399999999999999" customHeight="1" x14ac:dyDescent="0.3">
      <c r="A25" s="64" t="s">
        <v>50</v>
      </c>
      <c r="B25" s="65" t="s">
        <v>106</v>
      </c>
      <c r="C25" s="66" t="s">
        <v>51</v>
      </c>
      <c r="D25" s="66"/>
      <c r="E25" s="38">
        <f t="shared" si="2"/>
        <v>1655.6</v>
      </c>
      <c r="F25" s="38">
        <f t="shared" si="2"/>
        <v>1697.6000000000001</v>
      </c>
    </row>
    <row r="26" spans="1:6" ht="30.75" customHeight="1" x14ac:dyDescent="0.3">
      <c r="A26" s="64" t="s">
        <v>55</v>
      </c>
      <c r="B26" s="65" t="s">
        <v>106</v>
      </c>
      <c r="C26" s="66" t="s">
        <v>56</v>
      </c>
      <c r="D26" s="66"/>
      <c r="E26" s="38">
        <f t="shared" ref="E26:F26" si="3">E27+E28+E29</f>
        <v>1655.6</v>
      </c>
      <c r="F26" s="38">
        <f t="shared" si="3"/>
        <v>1697.6000000000001</v>
      </c>
    </row>
    <row r="27" spans="1:6" ht="97.2" customHeight="1" x14ac:dyDescent="0.3">
      <c r="A27" s="64" t="s">
        <v>53</v>
      </c>
      <c r="B27" s="65" t="s">
        <v>106</v>
      </c>
      <c r="C27" s="66" t="s">
        <v>56</v>
      </c>
      <c r="D27" s="66">
        <v>100</v>
      </c>
      <c r="E27" s="38">
        <v>1021.8</v>
      </c>
      <c r="F27" s="38">
        <v>1060.9000000000001</v>
      </c>
    </row>
    <row r="28" spans="1:6" ht="47.25" customHeight="1" x14ac:dyDescent="0.3">
      <c r="A28" s="64" t="s">
        <v>57</v>
      </c>
      <c r="B28" s="65" t="s">
        <v>106</v>
      </c>
      <c r="C28" s="66" t="s">
        <v>56</v>
      </c>
      <c r="D28" s="66">
        <v>200</v>
      </c>
      <c r="E28" s="38">
        <v>618</v>
      </c>
      <c r="F28" s="38">
        <v>620.9</v>
      </c>
    </row>
    <row r="29" spans="1:6" x14ac:dyDescent="0.3">
      <c r="A29" s="64" t="s">
        <v>58</v>
      </c>
      <c r="B29" s="65" t="s">
        <v>106</v>
      </c>
      <c r="C29" s="66" t="s">
        <v>56</v>
      </c>
      <c r="D29" s="66">
        <v>800</v>
      </c>
      <c r="E29" s="38">
        <v>15.8</v>
      </c>
      <c r="F29" s="38">
        <v>15.8</v>
      </c>
    </row>
    <row r="30" spans="1:6" x14ac:dyDescent="0.3">
      <c r="A30" s="64" t="s">
        <v>59</v>
      </c>
      <c r="B30" s="65" t="s">
        <v>107</v>
      </c>
      <c r="C30" s="66"/>
      <c r="D30" s="66"/>
      <c r="E30" s="38">
        <f t="shared" ref="E30:F32" si="4">E31</f>
        <v>10</v>
      </c>
      <c r="F30" s="38">
        <f t="shared" si="4"/>
        <v>10</v>
      </c>
    </row>
    <row r="31" spans="1:6" x14ac:dyDescent="0.3">
      <c r="A31" s="67" t="s">
        <v>50</v>
      </c>
      <c r="B31" s="65" t="s">
        <v>107</v>
      </c>
      <c r="C31" s="66" t="s">
        <v>51</v>
      </c>
      <c r="D31" s="66"/>
      <c r="E31" s="38">
        <f t="shared" si="4"/>
        <v>10</v>
      </c>
      <c r="F31" s="38">
        <f t="shared" si="4"/>
        <v>10</v>
      </c>
    </row>
    <row r="32" spans="1:6" ht="28.2" x14ac:dyDescent="0.3">
      <c r="A32" s="64" t="s">
        <v>60</v>
      </c>
      <c r="B32" s="65" t="s">
        <v>107</v>
      </c>
      <c r="C32" s="66" t="s">
        <v>61</v>
      </c>
      <c r="D32" s="66"/>
      <c r="E32" s="38">
        <f t="shared" si="4"/>
        <v>10</v>
      </c>
      <c r="F32" s="38">
        <f t="shared" si="4"/>
        <v>10</v>
      </c>
    </row>
    <row r="33" spans="1:17" x14ac:dyDescent="0.3">
      <c r="A33" s="64" t="s">
        <v>58</v>
      </c>
      <c r="B33" s="65" t="s">
        <v>107</v>
      </c>
      <c r="C33" s="66" t="s">
        <v>61</v>
      </c>
      <c r="D33" s="66">
        <v>800</v>
      </c>
      <c r="E33" s="38">
        <v>10</v>
      </c>
      <c r="F33" s="38">
        <v>10</v>
      </c>
    </row>
    <row r="34" spans="1:17" x14ac:dyDescent="0.3">
      <c r="A34" s="62" t="s">
        <v>62</v>
      </c>
      <c r="B34" s="63" t="s">
        <v>108</v>
      </c>
      <c r="C34" s="59"/>
      <c r="D34" s="59"/>
      <c r="E34" s="61">
        <f t="shared" ref="E34:F36" si="5">E35</f>
        <v>93</v>
      </c>
      <c r="F34" s="61">
        <f t="shared" si="5"/>
        <v>96.8</v>
      </c>
    </row>
    <row r="35" spans="1:17" ht="28.2" x14ac:dyDescent="0.3">
      <c r="A35" s="64" t="s">
        <v>63</v>
      </c>
      <c r="B35" s="65" t="s">
        <v>109</v>
      </c>
      <c r="C35" s="59"/>
      <c r="D35" s="59"/>
      <c r="E35" s="38">
        <f t="shared" si="5"/>
        <v>93</v>
      </c>
      <c r="F35" s="38">
        <f t="shared" si="5"/>
        <v>96.8</v>
      </c>
    </row>
    <row r="36" spans="1:17" x14ac:dyDescent="0.3">
      <c r="A36" s="64" t="s">
        <v>50</v>
      </c>
      <c r="B36" s="65" t="s">
        <v>109</v>
      </c>
      <c r="C36" s="59" t="s">
        <v>51</v>
      </c>
      <c r="D36" s="59"/>
      <c r="E36" s="38">
        <f t="shared" si="5"/>
        <v>93</v>
      </c>
      <c r="F36" s="38">
        <f t="shared" si="5"/>
        <v>96.8</v>
      </c>
    </row>
    <row r="37" spans="1:17" ht="55.8" x14ac:dyDescent="0.3">
      <c r="A37" s="64" t="s">
        <v>150</v>
      </c>
      <c r="B37" s="65" t="s">
        <v>109</v>
      </c>
      <c r="C37" s="66" t="s">
        <v>64</v>
      </c>
      <c r="D37" s="66"/>
      <c r="E37" s="38">
        <f t="shared" ref="E37:F37" si="6">E38+E39</f>
        <v>93</v>
      </c>
      <c r="F37" s="38">
        <f t="shared" si="6"/>
        <v>96.8</v>
      </c>
    </row>
    <row r="38" spans="1:17" ht="97.8" customHeight="1" x14ac:dyDescent="0.3">
      <c r="A38" s="64" t="s">
        <v>53</v>
      </c>
      <c r="B38" s="65" t="s">
        <v>109</v>
      </c>
      <c r="C38" s="66" t="s">
        <v>64</v>
      </c>
      <c r="D38" s="66">
        <v>100</v>
      </c>
      <c r="E38" s="38">
        <v>87.3</v>
      </c>
      <c r="F38" s="38">
        <v>87.3</v>
      </c>
    </row>
    <row r="39" spans="1:17" ht="41.25" customHeight="1" x14ac:dyDescent="0.3">
      <c r="A39" s="64" t="s">
        <v>57</v>
      </c>
      <c r="B39" s="65" t="s">
        <v>109</v>
      </c>
      <c r="C39" s="66" t="s">
        <v>64</v>
      </c>
      <c r="D39" s="66">
        <v>200</v>
      </c>
      <c r="E39" s="38">
        <v>5.7</v>
      </c>
      <c r="F39" s="38">
        <v>9.5</v>
      </c>
    </row>
    <row r="40" spans="1:17" ht="28.2" x14ac:dyDescent="0.3">
      <c r="A40" s="62" t="s">
        <v>65</v>
      </c>
      <c r="B40" s="63" t="s">
        <v>110</v>
      </c>
      <c r="C40" s="66"/>
      <c r="D40" s="66"/>
      <c r="E40" s="61">
        <f>E41</f>
        <v>500</v>
      </c>
      <c r="F40" s="61">
        <f>F41</f>
        <v>500</v>
      </c>
    </row>
    <row r="41" spans="1:17" x14ac:dyDescent="0.3">
      <c r="A41" s="64" t="s">
        <v>66</v>
      </c>
      <c r="B41" s="63" t="s">
        <v>111</v>
      </c>
      <c r="C41" s="66"/>
      <c r="D41" s="66"/>
      <c r="E41" s="61">
        <f>E42</f>
        <v>500</v>
      </c>
      <c r="F41" s="61">
        <f>F42</f>
        <v>500</v>
      </c>
    </row>
    <row r="42" spans="1:17" ht="98.4" customHeight="1" x14ac:dyDescent="0.3">
      <c r="A42" s="64" t="s">
        <v>143</v>
      </c>
      <c r="B42" s="63" t="s">
        <v>111</v>
      </c>
      <c r="C42" s="66" t="s">
        <v>67</v>
      </c>
      <c r="D42" s="66"/>
      <c r="E42" s="38">
        <f t="shared" ref="E42:F45" si="7">E43</f>
        <v>500</v>
      </c>
      <c r="F42" s="38">
        <f t="shared" si="7"/>
        <v>500</v>
      </c>
    </row>
    <row r="43" spans="1:17" ht="28.2" x14ac:dyDescent="0.3">
      <c r="A43" s="64" t="s">
        <v>68</v>
      </c>
      <c r="B43" s="63" t="s">
        <v>111</v>
      </c>
      <c r="C43" s="66" t="s">
        <v>69</v>
      </c>
      <c r="D43" s="66"/>
      <c r="E43" s="38">
        <f t="shared" si="7"/>
        <v>500</v>
      </c>
      <c r="F43" s="38">
        <f t="shared" si="7"/>
        <v>500</v>
      </c>
    </row>
    <row r="44" spans="1:17" ht="42" x14ac:dyDescent="0.3">
      <c r="A44" s="64" t="s">
        <v>70</v>
      </c>
      <c r="B44" s="63" t="s">
        <v>111</v>
      </c>
      <c r="C44" s="66" t="s">
        <v>71</v>
      </c>
      <c r="D44" s="66"/>
      <c r="E44" s="38">
        <f t="shared" si="7"/>
        <v>500</v>
      </c>
      <c r="F44" s="38">
        <f t="shared" si="7"/>
        <v>500</v>
      </c>
      <c r="J44" s="95"/>
      <c r="K44" s="95"/>
      <c r="L44" s="95"/>
      <c r="M44" s="95"/>
      <c r="N44" s="95"/>
      <c r="O44" s="95"/>
      <c r="P44" s="95"/>
      <c r="Q44" s="95"/>
    </row>
    <row r="45" spans="1:17" ht="127.2" customHeight="1" x14ac:dyDescent="0.3">
      <c r="A45" s="79" t="s">
        <v>142</v>
      </c>
      <c r="B45" s="63" t="s">
        <v>111</v>
      </c>
      <c r="C45" s="66" t="s">
        <v>72</v>
      </c>
      <c r="D45" s="66"/>
      <c r="E45" s="38">
        <f t="shared" si="7"/>
        <v>500</v>
      </c>
      <c r="F45" s="38">
        <f t="shared" si="7"/>
        <v>500</v>
      </c>
      <c r="J45" s="95"/>
      <c r="K45" s="95"/>
      <c r="L45" s="95"/>
      <c r="M45" s="95"/>
      <c r="N45" s="95"/>
      <c r="O45" s="95"/>
      <c r="P45" s="95"/>
      <c r="Q45" s="95"/>
    </row>
    <row r="46" spans="1:17" ht="42.6" customHeight="1" x14ac:dyDescent="0.3">
      <c r="A46" s="64" t="s">
        <v>57</v>
      </c>
      <c r="B46" s="63" t="s">
        <v>111</v>
      </c>
      <c r="C46" s="66" t="s">
        <v>72</v>
      </c>
      <c r="D46" s="66">
        <v>200</v>
      </c>
      <c r="E46" s="38">
        <v>500</v>
      </c>
      <c r="F46" s="38">
        <v>500</v>
      </c>
    </row>
    <row r="47" spans="1:17" ht="42" x14ac:dyDescent="0.3">
      <c r="A47" s="62" t="s">
        <v>73</v>
      </c>
      <c r="B47" s="63" t="s">
        <v>112</v>
      </c>
      <c r="C47" s="59"/>
      <c r="D47" s="59"/>
      <c r="E47" s="61">
        <f>E48</f>
        <v>1872.6999999999998</v>
      </c>
      <c r="F47" s="61">
        <f>F48</f>
        <v>1872.6999999999998</v>
      </c>
    </row>
    <row r="48" spans="1:17" x14ac:dyDescent="0.3">
      <c r="A48" s="64" t="s">
        <v>74</v>
      </c>
      <c r="B48" s="65" t="s">
        <v>113</v>
      </c>
      <c r="C48" s="59"/>
      <c r="D48" s="59"/>
      <c r="E48" s="61">
        <f t="shared" ref="E48:F50" si="8">E49</f>
        <v>1872.6999999999998</v>
      </c>
      <c r="F48" s="61">
        <f t="shared" si="8"/>
        <v>1872.6999999999998</v>
      </c>
    </row>
    <row r="49" spans="1:6" ht="97.8" customHeight="1" x14ac:dyDescent="0.3">
      <c r="A49" s="64" t="s">
        <v>143</v>
      </c>
      <c r="B49" s="65" t="s">
        <v>113</v>
      </c>
      <c r="C49" s="59" t="s">
        <v>87</v>
      </c>
      <c r="D49" s="59"/>
      <c r="E49" s="61">
        <f t="shared" si="8"/>
        <v>1872.6999999999998</v>
      </c>
      <c r="F49" s="61">
        <f t="shared" si="8"/>
        <v>1872.6999999999998</v>
      </c>
    </row>
    <row r="50" spans="1:6" ht="28.2" x14ac:dyDescent="0.3">
      <c r="A50" s="67" t="s">
        <v>75</v>
      </c>
      <c r="B50" s="65" t="s">
        <v>113</v>
      </c>
      <c r="C50" s="66" t="s">
        <v>76</v>
      </c>
      <c r="D50" s="66"/>
      <c r="E50" s="61">
        <f t="shared" si="8"/>
        <v>1872.6999999999998</v>
      </c>
      <c r="F50" s="61">
        <f t="shared" si="8"/>
        <v>1872.6999999999998</v>
      </c>
    </row>
    <row r="51" spans="1:6" ht="42" x14ac:dyDescent="0.3">
      <c r="A51" s="64" t="s">
        <v>77</v>
      </c>
      <c r="B51" s="65" t="s">
        <v>113</v>
      </c>
      <c r="C51" s="66" t="s">
        <v>78</v>
      </c>
      <c r="D51" s="66"/>
      <c r="E51" s="61">
        <f>E52</f>
        <v>1872.6999999999998</v>
      </c>
      <c r="F51" s="61">
        <f>F52</f>
        <v>1872.6999999999998</v>
      </c>
    </row>
    <row r="52" spans="1:6" ht="28.2" x14ac:dyDescent="0.3">
      <c r="A52" s="67" t="s">
        <v>79</v>
      </c>
      <c r="B52" s="65" t="s">
        <v>113</v>
      </c>
      <c r="C52" s="66" t="s">
        <v>80</v>
      </c>
      <c r="D52" s="66"/>
      <c r="E52" s="38">
        <f>E53+E54</f>
        <v>1872.6999999999998</v>
      </c>
      <c r="F52" s="38">
        <f>F53+F54</f>
        <v>1872.6999999999998</v>
      </c>
    </row>
    <row r="53" spans="1:6" ht="42" x14ac:dyDescent="0.3">
      <c r="A53" s="64" t="s">
        <v>81</v>
      </c>
      <c r="B53" s="65" t="s">
        <v>113</v>
      </c>
      <c r="C53" s="66" t="s">
        <v>80</v>
      </c>
      <c r="D53" s="66">
        <v>200</v>
      </c>
      <c r="E53" s="38">
        <v>1870.6</v>
      </c>
      <c r="F53" s="38">
        <v>1870.6</v>
      </c>
    </row>
    <row r="54" spans="1:6" x14ac:dyDescent="0.3">
      <c r="A54" s="64" t="s">
        <v>58</v>
      </c>
      <c r="B54" s="65" t="s">
        <v>113</v>
      </c>
      <c r="C54" s="66" t="s">
        <v>141</v>
      </c>
      <c r="D54" s="66">
        <v>800</v>
      </c>
      <c r="E54" s="38">
        <v>2.1</v>
      </c>
      <c r="F54" s="38">
        <v>2.1</v>
      </c>
    </row>
    <row r="55" spans="1:6" ht="32.25" customHeight="1" x14ac:dyDescent="0.3">
      <c r="A55" s="62" t="s">
        <v>83</v>
      </c>
      <c r="B55" s="65">
        <v>9900</v>
      </c>
      <c r="C55" s="66"/>
      <c r="D55" s="66"/>
      <c r="E55" s="38">
        <f t="shared" ref="E55:F58" si="9">E56</f>
        <v>110.9</v>
      </c>
      <c r="F55" s="38">
        <f t="shared" si="9"/>
        <v>231.5</v>
      </c>
    </row>
    <row r="56" spans="1:6" x14ac:dyDescent="0.3">
      <c r="A56" s="67" t="s">
        <v>84</v>
      </c>
      <c r="B56" s="65">
        <v>9999</v>
      </c>
      <c r="C56" s="66"/>
      <c r="D56" s="66"/>
      <c r="E56" s="38">
        <f t="shared" si="9"/>
        <v>110.9</v>
      </c>
      <c r="F56" s="38">
        <f t="shared" si="9"/>
        <v>231.5</v>
      </c>
    </row>
    <row r="57" spans="1:6" x14ac:dyDescent="0.3">
      <c r="A57" s="64" t="s">
        <v>50</v>
      </c>
      <c r="B57" s="65">
        <v>9999</v>
      </c>
      <c r="C57" s="66" t="s">
        <v>51</v>
      </c>
      <c r="D57" s="66"/>
      <c r="E57" s="38">
        <f t="shared" si="9"/>
        <v>110.9</v>
      </c>
      <c r="F57" s="38">
        <f t="shared" si="9"/>
        <v>231.5</v>
      </c>
    </row>
    <row r="58" spans="1:6" x14ac:dyDescent="0.3">
      <c r="A58" s="64" t="s">
        <v>84</v>
      </c>
      <c r="B58" s="65">
        <v>9999</v>
      </c>
      <c r="C58" s="66" t="s">
        <v>85</v>
      </c>
      <c r="D58" s="66"/>
      <c r="E58" s="38">
        <f t="shared" si="9"/>
        <v>110.9</v>
      </c>
      <c r="F58" s="38">
        <f t="shared" si="9"/>
        <v>231.5</v>
      </c>
    </row>
    <row r="59" spans="1:6" x14ac:dyDescent="0.3">
      <c r="A59" s="64" t="s">
        <v>86</v>
      </c>
      <c r="B59" s="65">
        <v>9999</v>
      </c>
      <c r="C59" s="66" t="s">
        <v>85</v>
      </c>
      <c r="D59" s="66">
        <v>900</v>
      </c>
      <c r="E59" s="38">
        <v>110.9</v>
      </c>
      <c r="F59" s="38">
        <v>231.5</v>
      </c>
    </row>
    <row r="60" spans="1:6" ht="6.6" customHeight="1" x14ac:dyDescent="0.3"/>
    <row r="61" spans="1:6" hidden="1" x14ac:dyDescent="0.3"/>
    <row r="62" spans="1:6" ht="11.4" customHeight="1" x14ac:dyDescent="0.3">
      <c r="A62" s="1"/>
      <c r="B62" s="1"/>
      <c r="C62" s="1"/>
      <c r="D62" s="1"/>
    </row>
    <row r="63" spans="1:6" x14ac:dyDescent="0.3">
      <c r="A63" s="1" t="s">
        <v>42</v>
      </c>
      <c r="B63" s="1"/>
      <c r="C63" s="1"/>
      <c r="D63" s="55" t="s">
        <v>155</v>
      </c>
    </row>
  </sheetData>
  <mergeCells count="18">
    <mergeCell ref="C6:F6"/>
    <mergeCell ref="C1:F1"/>
    <mergeCell ref="C2:F2"/>
    <mergeCell ref="C3:F3"/>
    <mergeCell ref="C4:F4"/>
    <mergeCell ref="C5:F5"/>
    <mergeCell ref="J44:Q45"/>
    <mergeCell ref="C7:F7"/>
    <mergeCell ref="C8:F8"/>
    <mergeCell ref="A10:F10"/>
    <mergeCell ref="A11:F11"/>
    <mergeCell ref="A12:F12"/>
    <mergeCell ref="A13:F13"/>
    <mergeCell ref="A16:A17"/>
    <mergeCell ref="B16:B17"/>
    <mergeCell ref="C16:C17"/>
    <mergeCell ref="D16:D17"/>
    <mergeCell ref="E16:F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3" fitToHeight="0" orientation="portrait" verticalDpi="180" r:id="rId1"/>
  <rowBreaks count="1" manualBreakCount="1">
    <brk id="36" max="5" man="1"/>
  </rowBreaks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view="pageBreakPreview" zoomScale="60" workbookViewId="0">
      <selection activeCell="G19" sqref="G19"/>
    </sheetView>
  </sheetViews>
  <sheetFormatPr defaultRowHeight="14.4" x14ac:dyDescent="0.3"/>
  <cols>
    <col min="1" max="1" width="49.5546875" customWidth="1"/>
    <col min="2" max="2" width="18.44140625" customWidth="1"/>
    <col min="3" max="3" width="9.109375" customWidth="1"/>
    <col min="4" max="4" width="13" customWidth="1"/>
    <col min="5" max="5" width="12.88671875" customWidth="1"/>
  </cols>
  <sheetData>
    <row r="1" spans="1:6" x14ac:dyDescent="0.3">
      <c r="B1" s="92" t="s">
        <v>123</v>
      </c>
      <c r="C1" s="92"/>
      <c r="D1" s="92"/>
      <c r="E1" s="92"/>
    </row>
    <row r="2" spans="1:6" x14ac:dyDescent="0.3">
      <c r="B2" s="92" t="s">
        <v>116</v>
      </c>
      <c r="C2" s="92"/>
      <c r="D2" s="92"/>
      <c r="E2" s="92"/>
    </row>
    <row r="3" spans="1:6" x14ac:dyDescent="0.3">
      <c r="B3" s="92" t="s">
        <v>39</v>
      </c>
      <c r="C3" s="92"/>
      <c r="D3" s="92"/>
      <c r="E3" s="92"/>
    </row>
    <row r="4" spans="1:6" x14ac:dyDescent="0.3">
      <c r="B4" s="92" t="s">
        <v>156</v>
      </c>
      <c r="C4" s="92"/>
      <c r="D4" s="92"/>
      <c r="E4" s="92"/>
    </row>
    <row r="5" spans="1:6" x14ac:dyDescent="0.3">
      <c r="B5" s="92" t="s">
        <v>117</v>
      </c>
      <c r="C5" s="92"/>
      <c r="D5" s="92"/>
      <c r="E5" s="92"/>
    </row>
    <row r="6" spans="1:6" x14ac:dyDescent="0.3">
      <c r="B6" s="92" t="s">
        <v>39</v>
      </c>
      <c r="C6" s="92"/>
      <c r="D6" s="92"/>
      <c r="E6" s="92"/>
    </row>
    <row r="7" spans="1:6" x14ac:dyDescent="0.3">
      <c r="B7" s="92" t="s">
        <v>146</v>
      </c>
      <c r="C7" s="92"/>
      <c r="D7" s="92"/>
      <c r="E7" s="92"/>
    </row>
    <row r="8" spans="1:6" x14ac:dyDescent="0.3">
      <c r="B8" s="92" t="s">
        <v>135</v>
      </c>
      <c r="C8" s="92"/>
      <c r="D8" s="92"/>
      <c r="E8" s="92"/>
    </row>
    <row r="9" spans="1:6" x14ac:dyDescent="0.3">
      <c r="B9" s="57"/>
      <c r="C9" s="57"/>
      <c r="D9" s="57"/>
      <c r="E9" s="57"/>
    </row>
    <row r="10" spans="1:6" ht="15.6" x14ac:dyDescent="0.3">
      <c r="A10" s="94" t="s">
        <v>119</v>
      </c>
      <c r="B10" s="94"/>
      <c r="C10" s="94"/>
      <c r="D10" s="94"/>
      <c r="E10" s="94"/>
      <c r="F10" s="58"/>
    </row>
    <row r="11" spans="1:6" ht="15.6" x14ac:dyDescent="0.3">
      <c r="A11" s="94" t="s">
        <v>152</v>
      </c>
      <c r="B11" s="94"/>
      <c r="C11" s="94"/>
      <c r="D11" s="94"/>
      <c r="E11" s="94"/>
      <c r="F11" s="94"/>
    </row>
    <row r="12" spans="1:6" ht="15.6" x14ac:dyDescent="0.3">
      <c r="A12" s="94" t="s">
        <v>102</v>
      </c>
      <c r="B12" s="94"/>
      <c r="C12" s="94"/>
      <c r="D12" s="94"/>
      <c r="E12" s="94"/>
      <c r="F12" s="58"/>
    </row>
    <row r="13" spans="1:6" ht="15.6" x14ac:dyDescent="0.3">
      <c r="A13" s="94" t="s">
        <v>101</v>
      </c>
      <c r="B13" s="94"/>
      <c r="C13" s="94"/>
      <c r="D13" s="94"/>
      <c r="E13" s="94"/>
      <c r="F13" s="58"/>
    </row>
    <row r="14" spans="1:6" x14ac:dyDescent="0.3">
      <c r="A14" s="2"/>
      <c r="B14" s="2"/>
      <c r="C14" s="2"/>
      <c r="D14" s="2"/>
      <c r="E14" s="2"/>
      <c r="F14" s="2"/>
    </row>
    <row r="15" spans="1:6" x14ac:dyDescent="0.3">
      <c r="E15" t="s">
        <v>41</v>
      </c>
    </row>
    <row r="16" spans="1:6" x14ac:dyDescent="0.3">
      <c r="A16" s="96" t="s">
        <v>1</v>
      </c>
      <c r="B16" s="96" t="s">
        <v>46</v>
      </c>
      <c r="C16" s="96" t="s">
        <v>47</v>
      </c>
      <c r="D16" s="96" t="s">
        <v>2</v>
      </c>
      <c r="E16" s="96"/>
    </row>
    <row r="17" spans="1:5" x14ac:dyDescent="0.3">
      <c r="A17" s="96"/>
      <c r="B17" s="96"/>
      <c r="C17" s="96"/>
      <c r="D17" s="78" t="s">
        <v>129</v>
      </c>
      <c r="E17" s="78" t="s">
        <v>138</v>
      </c>
    </row>
    <row r="18" spans="1:5" x14ac:dyDescent="0.3">
      <c r="A18" s="60" t="s">
        <v>3</v>
      </c>
      <c r="B18" s="59"/>
      <c r="C18" s="59"/>
      <c r="D18" s="61">
        <f>D19+D29</f>
        <v>5028.3999999999996</v>
      </c>
      <c r="E18" s="61">
        <f>E19+E29</f>
        <v>5226.3</v>
      </c>
    </row>
    <row r="19" spans="1:5" ht="61.2" customHeight="1" x14ac:dyDescent="0.3">
      <c r="A19" s="62" t="s">
        <v>145</v>
      </c>
      <c r="B19" s="68" t="s">
        <v>87</v>
      </c>
      <c r="C19" s="66"/>
      <c r="D19" s="61">
        <f>D20+D24</f>
        <v>2372.6999999999998</v>
      </c>
      <c r="E19" s="61">
        <f>E20+E24</f>
        <v>2372.6999999999998</v>
      </c>
    </row>
    <row r="20" spans="1:5" ht="16.5" customHeight="1" x14ac:dyDescent="0.3">
      <c r="A20" s="70" t="s">
        <v>88</v>
      </c>
      <c r="B20" s="66" t="s">
        <v>69</v>
      </c>
      <c r="C20" s="66"/>
      <c r="D20" s="38">
        <f t="shared" ref="D20:E22" si="0">D21</f>
        <v>500</v>
      </c>
      <c r="E20" s="38">
        <f t="shared" si="0"/>
        <v>500</v>
      </c>
    </row>
    <row r="21" spans="1:5" ht="28.8" customHeight="1" x14ac:dyDescent="0.3">
      <c r="A21" s="70" t="s">
        <v>70</v>
      </c>
      <c r="B21" s="66" t="s">
        <v>71</v>
      </c>
      <c r="C21" s="66"/>
      <c r="D21" s="38">
        <f t="shared" si="0"/>
        <v>500</v>
      </c>
      <c r="E21" s="38">
        <f t="shared" si="0"/>
        <v>500</v>
      </c>
    </row>
    <row r="22" spans="1:5" ht="82.2" customHeight="1" x14ac:dyDescent="0.3">
      <c r="A22" s="79" t="s">
        <v>142</v>
      </c>
      <c r="B22" s="66" t="s">
        <v>72</v>
      </c>
      <c r="C22" s="66"/>
      <c r="D22" s="38">
        <f t="shared" si="0"/>
        <v>500</v>
      </c>
      <c r="E22" s="38">
        <f t="shared" si="0"/>
        <v>500</v>
      </c>
    </row>
    <row r="23" spans="1:5" ht="31.5" customHeight="1" x14ac:dyDescent="0.3">
      <c r="A23" s="70" t="s">
        <v>81</v>
      </c>
      <c r="B23" s="66" t="s">
        <v>72</v>
      </c>
      <c r="C23" s="66">
        <v>200</v>
      </c>
      <c r="D23" s="38">
        <f>'прил 6'!E46</f>
        <v>500</v>
      </c>
      <c r="E23" s="38">
        <f>'прил 6'!F46</f>
        <v>500</v>
      </c>
    </row>
    <row r="24" spans="1:5" ht="32.25" customHeight="1" x14ac:dyDescent="0.3">
      <c r="A24" s="70" t="s">
        <v>75</v>
      </c>
      <c r="B24" s="66" t="s">
        <v>76</v>
      </c>
      <c r="C24" s="66"/>
      <c r="D24" s="38">
        <f t="shared" ref="D24:E24" si="1">D25</f>
        <v>1872.6999999999998</v>
      </c>
      <c r="E24" s="38">
        <f t="shared" si="1"/>
        <v>1872.6999999999998</v>
      </c>
    </row>
    <row r="25" spans="1:5" ht="27.6" customHeight="1" x14ac:dyDescent="0.3">
      <c r="A25" s="70" t="s">
        <v>89</v>
      </c>
      <c r="B25" s="66" t="s">
        <v>78</v>
      </c>
      <c r="C25" s="66"/>
      <c r="D25" s="38">
        <f>D26</f>
        <v>1872.6999999999998</v>
      </c>
      <c r="E25" s="38">
        <f>E26</f>
        <v>1872.6999999999998</v>
      </c>
    </row>
    <row r="26" spans="1:5" ht="29.4" customHeight="1" x14ac:dyDescent="0.3">
      <c r="A26" s="70" t="s">
        <v>90</v>
      </c>
      <c r="B26" s="66" t="s">
        <v>80</v>
      </c>
      <c r="C26" s="66"/>
      <c r="D26" s="38">
        <f>D27+D28</f>
        <v>1872.6999999999998</v>
      </c>
      <c r="E26" s="38">
        <f>E27+E28</f>
        <v>1872.6999999999998</v>
      </c>
    </row>
    <row r="27" spans="1:5" ht="27.6" x14ac:dyDescent="0.3">
      <c r="A27" s="70" t="s">
        <v>81</v>
      </c>
      <c r="B27" s="66" t="s">
        <v>80</v>
      </c>
      <c r="C27" s="66">
        <v>200</v>
      </c>
      <c r="D27" s="38">
        <f>'прил 6'!E53</f>
        <v>1870.6</v>
      </c>
      <c r="E27" s="38">
        <f>'прил 6'!F53</f>
        <v>1870.6</v>
      </c>
    </row>
    <row r="28" spans="1:5" x14ac:dyDescent="0.3">
      <c r="A28" s="70" t="s">
        <v>58</v>
      </c>
      <c r="B28" s="66" t="s">
        <v>141</v>
      </c>
      <c r="C28" s="66">
        <v>800</v>
      </c>
      <c r="D28" s="38">
        <v>2.1</v>
      </c>
      <c r="E28" s="38">
        <v>2.1</v>
      </c>
    </row>
    <row r="29" spans="1:5" x14ac:dyDescent="0.3">
      <c r="A29" s="72" t="s">
        <v>50</v>
      </c>
      <c r="B29" s="68" t="s">
        <v>51</v>
      </c>
      <c r="C29" s="68"/>
      <c r="D29" s="61">
        <f>D30+D32+D36+D38+D41</f>
        <v>2655.7000000000003</v>
      </c>
      <c r="E29" s="61">
        <f>E30+E32+E36+E38+E41</f>
        <v>2853.6000000000004</v>
      </c>
    </row>
    <row r="30" spans="1:5" x14ac:dyDescent="0.3">
      <c r="A30" s="70" t="s">
        <v>103</v>
      </c>
      <c r="B30" s="66" t="s">
        <v>52</v>
      </c>
      <c r="C30" s="66"/>
      <c r="D30" s="38">
        <f t="shared" ref="D30:E30" si="2">D31</f>
        <v>786.2</v>
      </c>
      <c r="E30" s="38">
        <f t="shared" si="2"/>
        <v>817.7</v>
      </c>
    </row>
    <row r="31" spans="1:5" ht="72.599999999999994" customHeight="1" x14ac:dyDescent="0.3">
      <c r="A31" s="70" t="s">
        <v>53</v>
      </c>
      <c r="B31" s="66" t="s">
        <v>52</v>
      </c>
      <c r="C31" s="66">
        <v>100</v>
      </c>
      <c r="D31" s="38">
        <f>'прил 6'!E23</f>
        <v>786.2</v>
      </c>
      <c r="E31" s="38">
        <f>'прил 6'!F23</f>
        <v>817.7</v>
      </c>
    </row>
    <row r="32" spans="1:5" x14ac:dyDescent="0.3">
      <c r="A32" s="70" t="s">
        <v>55</v>
      </c>
      <c r="B32" s="66" t="s">
        <v>94</v>
      </c>
      <c r="C32" s="66"/>
      <c r="D32" s="38">
        <f t="shared" ref="D32" si="3">D33+D34+D35</f>
        <v>1655.6</v>
      </c>
      <c r="E32" s="38">
        <f t="shared" ref="E32" si="4">E33+E34+E35</f>
        <v>1697.6000000000001</v>
      </c>
    </row>
    <row r="33" spans="1:5" ht="70.8" customHeight="1" x14ac:dyDescent="0.3">
      <c r="A33" s="70" t="s">
        <v>53</v>
      </c>
      <c r="B33" s="66" t="s">
        <v>56</v>
      </c>
      <c r="C33" s="66">
        <v>100</v>
      </c>
      <c r="D33" s="38">
        <f>'прил 6'!E27</f>
        <v>1021.8</v>
      </c>
      <c r="E33" s="38">
        <f>'прил 6'!F27</f>
        <v>1060.9000000000001</v>
      </c>
    </row>
    <row r="34" spans="1:5" ht="31.5" customHeight="1" x14ac:dyDescent="0.3">
      <c r="A34" s="70" t="s">
        <v>81</v>
      </c>
      <c r="B34" s="66" t="s">
        <v>56</v>
      </c>
      <c r="C34" s="66">
        <v>200</v>
      </c>
      <c r="D34" s="38">
        <f>'прил 6'!E28</f>
        <v>618</v>
      </c>
      <c r="E34" s="38">
        <f>'прил 6'!F28</f>
        <v>620.9</v>
      </c>
    </row>
    <row r="35" spans="1:5" x14ac:dyDescent="0.3">
      <c r="A35" s="70" t="s">
        <v>58</v>
      </c>
      <c r="B35" s="66" t="s">
        <v>56</v>
      </c>
      <c r="C35" s="66">
        <v>800</v>
      </c>
      <c r="D35" s="38">
        <f>'прил 6'!E29</f>
        <v>15.8</v>
      </c>
      <c r="E35" s="38">
        <f>'прил 6'!F29</f>
        <v>15.8</v>
      </c>
    </row>
    <row r="36" spans="1:5" x14ac:dyDescent="0.3">
      <c r="A36" s="70" t="s">
        <v>60</v>
      </c>
      <c r="B36" s="66" t="s">
        <v>61</v>
      </c>
      <c r="C36" s="66"/>
      <c r="D36" s="38">
        <f t="shared" ref="D36:E36" si="5">D37</f>
        <v>10</v>
      </c>
      <c r="E36" s="38">
        <f t="shared" si="5"/>
        <v>10</v>
      </c>
    </row>
    <row r="37" spans="1:5" x14ac:dyDescent="0.3">
      <c r="A37" s="70" t="s">
        <v>58</v>
      </c>
      <c r="B37" s="66" t="s">
        <v>61</v>
      </c>
      <c r="C37" s="66">
        <v>800</v>
      </c>
      <c r="D37" s="38">
        <f>'прил 6'!E33</f>
        <v>10</v>
      </c>
      <c r="E37" s="38">
        <f>'прил 6'!F33</f>
        <v>10</v>
      </c>
    </row>
    <row r="38" spans="1:5" ht="33" customHeight="1" x14ac:dyDescent="0.3">
      <c r="A38" s="64" t="s">
        <v>150</v>
      </c>
      <c r="B38" s="66" t="s">
        <v>64</v>
      </c>
      <c r="C38" s="66"/>
      <c r="D38" s="38">
        <f t="shared" ref="D38" si="6">D39+D40</f>
        <v>93</v>
      </c>
      <c r="E38" s="38">
        <f t="shared" ref="E38" si="7">E39+E40</f>
        <v>96.8</v>
      </c>
    </row>
    <row r="39" spans="1:5" ht="71.400000000000006" customHeight="1" x14ac:dyDescent="0.3">
      <c r="A39" s="70" t="s">
        <v>53</v>
      </c>
      <c r="B39" s="66" t="s">
        <v>64</v>
      </c>
      <c r="C39" s="66">
        <v>100</v>
      </c>
      <c r="D39" s="38">
        <f>'прил 6'!E38</f>
        <v>87.3</v>
      </c>
      <c r="E39" s="38">
        <f>'прил 6'!F38</f>
        <v>87.3</v>
      </c>
    </row>
    <row r="40" spans="1:5" ht="27.6" x14ac:dyDescent="0.3">
      <c r="A40" s="70" t="s">
        <v>81</v>
      </c>
      <c r="B40" s="66" t="s">
        <v>64</v>
      </c>
      <c r="C40" s="66">
        <v>200</v>
      </c>
      <c r="D40" s="38">
        <f>'прил 6'!E39</f>
        <v>5.7</v>
      </c>
      <c r="E40" s="38">
        <f>'прил 6'!F39</f>
        <v>9.5</v>
      </c>
    </row>
    <row r="41" spans="1:5" x14ac:dyDescent="0.3">
      <c r="A41" s="70" t="s">
        <v>84</v>
      </c>
      <c r="B41" s="66" t="s">
        <v>85</v>
      </c>
      <c r="C41" s="66"/>
      <c r="D41" s="38">
        <f t="shared" ref="D41:E41" si="8">D42</f>
        <v>110.9</v>
      </c>
      <c r="E41" s="38">
        <f t="shared" si="8"/>
        <v>231.5</v>
      </c>
    </row>
    <row r="42" spans="1:5" x14ac:dyDescent="0.3">
      <c r="A42" s="64" t="s">
        <v>86</v>
      </c>
      <c r="B42" s="66" t="s">
        <v>85</v>
      </c>
      <c r="C42" s="66">
        <v>900</v>
      </c>
      <c r="D42" s="38">
        <f>'прил 6'!E59</f>
        <v>110.9</v>
      </c>
      <c r="E42" s="38">
        <f>'прил 6'!F59</f>
        <v>231.5</v>
      </c>
    </row>
    <row r="43" spans="1:5" ht="15.6" x14ac:dyDescent="0.3">
      <c r="A43" s="4"/>
    </row>
    <row r="44" spans="1:5" ht="15.6" x14ac:dyDescent="0.3">
      <c r="A44" s="4"/>
    </row>
    <row r="45" spans="1:5" x14ac:dyDescent="0.3">
      <c r="A45" s="57" t="s">
        <v>42</v>
      </c>
      <c r="B45" s="1"/>
      <c r="C45" s="56"/>
      <c r="D45" s="98" t="s">
        <v>155</v>
      </c>
      <c r="E45" s="98"/>
    </row>
  </sheetData>
  <mergeCells count="17">
    <mergeCell ref="A13:E13"/>
    <mergeCell ref="B6:E6"/>
    <mergeCell ref="B1:E1"/>
    <mergeCell ref="B2:E2"/>
    <mergeCell ref="B3:E3"/>
    <mergeCell ref="B4:E4"/>
    <mergeCell ref="B5:E5"/>
    <mergeCell ref="B7:E7"/>
    <mergeCell ref="B8:E8"/>
    <mergeCell ref="A10:E10"/>
    <mergeCell ref="A11:F11"/>
    <mergeCell ref="A12:E12"/>
    <mergeCell ref="D45:E45"/>
    <mergeCell ref="A16:A17"/>
    <mergeCell ref="B16:B17"/>
    <mergeCell ref="C16:C17"/>
    <mergeCell ref="D16:E16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view="pageBreakPreview" topLeftCell="A4" zoomScale="60" zoomScaleNormal="75" workbookViewId="0">
      <selection activeCell="S30" sqref="R30:S30"/>
    </sheetView>
  </sheetViews>
  <sheetFormatPr defaultRowHeight="14.4" x14ac:dyDescent="0.3"/>
  <cols>
    <col min="1" max="1" width="48.6640625" customWidth="1"/>
    <col min="2" max="2" width="9.109375" customWidth="1"/>
    <col min="3" max="3" width="16.5546875" customWidth="1"/>
    <col min="5" max="5" width="20.5546875" customWidth="1"/>
    <col min="6" max="6" width="18.44140625" customWidth="1"/>
  </cols>
  <sheetData>
    <row r="1" spans="1:6" x14ac:dyDescent="0.3">
      <c r="C1" s="92" t="s">
        <v>122</v>
      </c>
      <c r="D1" s="92"/>
      <c r="E1" s="92"/>
      <c r="F1" s="92"/>
    </row>
    <row r="2" spans="1:6" x14ac:dyDescent="0.3">
      <c r="C2" s="92" t="s">
        <v>116</v>
      </c>
      <c r="D2" s="92"/>
      <c r="E2" s="92"/>
      <c r="F2" s="92"/>
    </row>
    <row r="3" spans="1:6" x14ac:dyDescent="0.3">
      <c r="C3" s="92" t="s">
        <v>39</v>
      </c>
      <c r="D3" s="92"/>
      <c r="E3" s="92"/>
      <c r="F3" s="92"/>
    </row>
    <row r="4" spans="1:6" x14ac:dyDescent="0.3">
      <c r="C4" s="92" t="s">
        <v>157</v>
      </c>
      <c r="D4" s="92"/>
      <c r="E4" s="92"/>
      <c r="F4" s="92"/>
    </row>
    <row r="5" spans="1:6" x14ac:dyDescent="0.3">
      <c r="C5" s="92" t="s">
        <v>117</v>
      </c>
      <c r="D5" s="92"/>
      <c r="E5" s="92"/>
      <c r="F5" s="92"/>
    </row>
    <row r="6" spans="1:6" x14ac:dyDescent="0.3">
      <c r="C6" s="92" t="s">
        <v>39</v>
      </c>
      <c r="D6" s="92"/>
      <c r="E6" s="92"/>
      <c r="F6" s="92"/>
    </row>
    <row r="7" spans="1:6" x14ac:dyDescent="0.3">
      <c r="C7" s="92" t="s">
        <v>134</v>
      </c>
      <c r="D7" s="92"/>
      <c r="E7" s="92"/>
      <c r="F7" s="92"/>
    </row>
    <row r="8" spans="1:6" x14ac:dyDescent="0.3">
      <c r="C8" s="92" t="s">
        <v>135</v>
      </c>
      <c r="D8" s="92"/>
      <c r="E8" s="92"/>
      <c r="F8" s="92"/>
    </row>
    <row r="10" spans="1:6" ht="15.6" x14ac:dyDescent="0.3">
      <c r="A10" s="94" t="s">
        <v>121</v>
      </c>
      <c r="B10" s="94"/>
      <c r="C10" s="94"/>
      <c r="D10" s="94"/>
      <c r="E10" s="94"/>
      <c r="F10" s="94"/>
    </row>
    <row r="11" spans="1:6" ht="15.6" x14ac:dyDescent="0.3">
      <c r="A11" s="94" t="s">
        <v>153</v>
      </c>
      <c r="B11" s="94"/>
      <c r="C11" s="94"/>
      <c r="D11" s="94"/>
      <c r="E11" s="94"/>
      <c r="F11" s="94"/>
    </row>
    <row r="13" spans="1:6" x14ac:dyDescent="0.3">
      <c r="F13" t="s">
        <v>41</v>
      </c>
    </row>
    <row r="14" spans="1:6" x14ac:dyDescent="0.3">
      <c r="A14" s="96" t="s">
        <v>1</v>
      </c>
      <c r="B14" s="97" t="s">
        <v>95</v>
      </c>
      <c r="C14" s="97" t="s">
        <v>46</v>
      </c>
      <c r="D14" s="97" t="s">
        <v>47</v>
      </c>
      <c r="E14" s="96" t="s">
        <v>2</v>
      </c>
      <c r="F14" s="96"/>
    </row>
    <row r="15" spans="1:6" x14ac:dyDescent="0.3">
      <c r="A15" s="96"/>
      <c r="B15" s="97"/>
      <c r="C15" s="97"/>
      <c r="D15" s="97"/>
      <c r="E15" s="80" t="s">
        <v>129</v>
      </c>
      <c r="F15" s="80" t="s">
        <v>138</v>
      </c>
    </row>
    <row r="16" spans="1:6" x14ac:dyDescent="0.3">
      <c r="A16" s="73" t="s">
        <v>3</v>
      </c>
      <c r="B16" s="73"/>
      <c r="C16" s="69"/>
      <c r="D16" s="69"/>
      <c r="E16" s="61">
        <f t="shared" ref="E16:F16" si="0">E17</f>
        <v>5028.3999999999996</v>
      </c>
      <c r="F16" s="61">
        <f t="shared" si="0"/>
        <v>5226.3</v>
      </c>
    </row>
    <row r="17" spans="1:6" ht="43.8" customHeight="1" x14ac:dyDescent="0.3">
      <c r="A17" s="62" t="s">
        <v>120</v>
      </c>
      <c r="B17" s="60">
        <v>791</v>
      </c>
      <c r="C17" s="59"/>
      <c r="D17" s="59"/>
      <c r="E17" s="61">
        <f>E18+E28</f>
        <v>5028.3999999999996</v>
      </c>
      <c r="F17" s="61">
        <f>F18+F28</f>
        <v>5226.3</v>
      </c>
    </row>
    <row r="18" spans="1:6" ht="73.8" customHeight="1" x14ac:dyDescent="0.3">
      <c r="A18" s="62" t="s">
        <v>145</v>
      </c>
      <c r="B18" s="60">
        <v>791</v>
      </c>
      <c r="C18" s="60" t="s">
        <v>96</v>
      </c>
      <c r="D18" s="60"/>
      <c r="E18" s="61">
        <f>E19+E23</f>
        <v>2372.6999999999998</v>
      </c>
      <c r="F18" s="61">
        <f>F19+F23</f>
        <v>2372.6999999999998</v>
      </c>
    </row>
    <row r="19" spans="1:6" ht="18.75" customHeight="1" x14ac:dyDescent="0.3">
      <c r="A19" s="70" t="s">
        <v>88</v>
      </c>
      <c r="B19" s="59">
        <v>791</v>
      </c>
      <c r="C19" s="59" t="s">
        <v>69</v>
      </c>
      <c r="D19" s="60"/>
      <c r="E19" s="38">
        <f t="shared" ref="E19:F21" si="1">E20</f>
        <v>500</v>
      </c>
      <c r="F19" s="38">
        <f t="shared" si="1"/>
        <v>500</v>
      </c>
    </row>
    <row r="20" spans="1:6" ht="28.8" customHeight="1" x14ac:dyDescent="0.3">
      <c r="A20" s="70" t="s">
        <v>70</v>
      </c>
      <c r="B20" s="59">
        <v>791</v>
      </c>
      <c r="C20" s="59" t="s">
        <v>71</v>
      </c>
      <c r="D20" s="60"/>
      <c r="E20" s="38">
        <f t="shared" si="1"/>
        <v>500</v>
      </c>
      <c r="F20" s="38">
        <f t="shared" si="1"/>
        <v>500</v>
      </c>
    </row>
    <row r="21" spans="1:6" ht="89.4" customHeight="1" x14ac:dyDescent="0.3">
      <c r="A21" s="79" t="s">
        <v>142</v>
      </c>
      <c r="B21" s="59">
        <v>791</v>
      </c>
      <c r="C21" s="66" t="s">
        <v>72</v>
      </c>
      <c r="D21" s="66"/>
      <c r="E21" s="38">
        <f t="shared" si="1"/>
        <v>500</v>
      </c>
      <c r="F21" s="38">
        <f t="shared" si="1"/>
        <v>500</v>
      </c>
    </row>
    <row r="22" spans="1:6" ht="30.75" customHeight="1" x14ac:dyDescent="0.3">
      <c r="A22" s="70" t="s">
        <v>81</v>
      </c>
      <c r="B22" s="59">
        <v>791</v>
      </c>
      <c r="C22" s="66" t="s">
        <v>72</v>
      </c>
      <c r="D22" s="66">
        <v>200</v>
      </c>
      <c r="E22" s="38">
        <f>'прил 8'!D23</f>
        <v>500</v>
      </c>
      <c r="F22" s="38">
        <f>'прил 8'!E23</f>
        <v>500</v>
      </c>
    </row>
    <row r="23" spans="1:6" ht="30.75" customHeight="1" x14ac:dyDescent="0.3">
      <c r="A23" s="70" t="s">
        <v>75</v>
      </c>
      <c r="B23" s="59">
        <v>791</v>
      </c>
      <c r="C23" s="66" t="s">
        <v>76</v>
      </c>
      <c r="D23" s="66"/>
      <c r="E23" s="38">
        <f t="shared" ref="E23:F23" si="2">E24</f>
        <v>1872.6999999999998</v>
      </c>
      <c r="F23" s="38">
        <f t="shared" si="2"/>
        <v>1872.6999999999998</v>
      </c>
    </row>
    <row r="24" spans="1:6" ht="32.25" customHeight="1" x14ac:dyDescent="0.3">
      <c r="A24" s="70" t="s">
        <v>89</v>
      </c>
      <c r="B24" s="59">
        <v>791</v>
      </c>
      <c r="C24" s="66" t="s">
        <v>78</v>
      </c>
      <c r="D24" s="66"/>
      <c r="E24" s="38">
        <f>E25</f>
        <v>1872.6999999999998</v>
      </c>
      <c r="F24" s="38">
        <f>F25</f>
        <v>1872.6999999999998</v>
      </c>
    </row>
    <row r="25" spans="1:6" ht="30" customHeight="1" x14ac:dyDescent="0.3">
      <c r="A25" s="70" t="s">
        <v>90</v>
      </c>
      <c r="B25" s="59">
        <v>791</v>
      </c>
      <c r="C25" s="66" t="s">
        <v>80</v>
      </c>
      <c r="D25" s="66"/>
      <c r="E25" s="38">
        <f>E26+E27</f>
        <v>1872.6999999999998</v>
      </c>
      <c r="F25" s="38">
        <f>F26+F27</f>
        <v>1872.6999999999998</v>
      </c>
    </row>
    <row r="26" spans="1:6" ht="31.5" customHeight="1" x14ac:dyDescent="0.3">
      <c r="A26" s="70" t="s">
        <v>81</v>
      </c>
      <c r="B26" s="59">
        <v>791</v>
      </c>
      <c r="C26" s="66" t="s">
        <v>80</v>
      </c>
      <c r="D26" s="66">
        <v>200</v>
      </c>
      <c r="E26" s="38">
        <f>'прил 8'!D27</f>
        <v>1870.6</v>
      </c>
      <c r="F26" s="38">
        <f>'прил 8'!E27</f>
        <v>1870.6</v>
      </c>
    </row>
    <row r="27" spans="1:6" ht="20.399999999999999" customHeight="1" x14ac:dyDescent="0.3">
      <c r="A27" s="70" t="s">
        <v>58</v>
      </c>
      <c r="B27" s="77">
        <v>791</v>
      </c>
      <c r="C27" s="66" t="s">
        <v>141</v>
      </c>
      <c r="D27" s="66">
        <v>800</v>
      </c>
      <c r="E27" s="38">
        <v>2.1</v>
      </c>
      <c r="F27" s="38">
        <v>2.1</v>
      </c>
    </row>
    <row r="28" spans="1:6" ht="18" customHeight="1" x14ac:dyDescent="0.3">
      <c r="A28" s="72" t="s">
        <v>50</v>
      </c>
      <c r="B28" s="60">
        <v>791</v>
      </c>
      <c r="C28" s="68" t="s">
        <v>51</v>
      </c>
      <c r="D28" s="68"/>
      <c r="E28" s="61">
        <f>E29+E31+E35+E37+E40</f>
        <v>2655.7000000000003</v>
      </c>
      <c r="F28" s="61">
        <f>F29+F31+F35+F37+F40</f>
        <v>2853.6000000000004</v>
      </c>
    </row>
    <row r="29" spans="1:6" ht="16.8" customHeight="1" x14ac:dyDescent="0.3">
      <c r="A29" s="70" t="s">
        <v>103</v>
      </c>
      <c r="B29" s="59">
        <v>791</v>
      </c>
      <c r="C29" s="66" t="s">
        <v>52</v>
      </c>
      <c r="D29" s="66"/>
      <c r="E29" s="38">
        <f t="shared" ref="E29:F29" si="3">E30</f>
        <v>786.2</v>
      </c>
      <c r="F29" s="38">
        <f t="shared" si="3"/>
        <v>817.7</v>
      </c>
    </row>
    <row r="30" spans="1:6" ht="71.400000000000006" customHeight="1" x14ac:dyDescent="0.3">
      <c r="A30" s="70" t="s">
        <v>53</v>
      </c>
      <c r="B30" s="59">
        <v>791</v>
      </c>
      <c r="C30" s="66" t="s">
        <v>52</v>
      </c>
      <c r="D30" s="66">
        <v>100</v>
      </c>
      <c r="E30" s="38">
        <f>'прил 8'!D31</f>
        <v>786.2</v>
      </c>
      <c r="F30" s="38">
        <f>'прил 8'!E31</f>
        <v>817.7</v>
      </c>
    </row>
    <row r="31" spans="1:6" x14ac:dyDescent="0.3">
      <c r="A31" s="70" t="s">
        <v>55</v>
      </c>
      <c r="B31" s="59">
        <v>791</v>
      </c>
      <c r="C31" s="66" t="s">
        <v>94</v>
      </c>
      <c r="D31" s="66"/>
      <c r="E31" s="38">
        <f t="shared" ref="E31" si="4">E32+E33+E34</f>
        <v>1655.6</v>
      </c>
      <c r="F31" s="38">
        <f t="shared" ref="F31" si="5">F32+F33+F34</f>
        <v>1697.6000000000001</v>
      </c>
    </row>
    <row r="32" spans="1:6" ht="71.400000000000006" customHeight="1" x14ac:dyDescent="0.3">
      <c r="A32" s="70" t="s">
        <v>53</v>
      </c>
      <c r="B32" s="59">
        <v>791</v>
      </c>
      <c r="C32" s="66" t="s">
        <v>56</v>
      </c>
      <c r="D32" s="66">
        <v>100</v>
      </c>
      <c r="E32" s="38">
        <f>'прил 8'!D33</f>
        <v>1021.8</v>
      </c>
      <c r="F32" s="38">
        <f>'прил 8'!E33</f>
        <v>1060.9000000000001</v>
      </c>
    </row>
    <row r="33" spans="1:6" ht="27" customHeight="1" x14ac:dyDescent="0.3">
      <c r="A33" s="64" t="s">
        <v>81</v>
      </c>
      <c r="B33" s="59">
        <v>791</v>
      </c>
      <c r="C33" s="66" t="s">
        <v>56</v>
      </c>
      <c r="D33" s="66">
        <v>200</v>
      </c>
      <c r="E33" s="38">
        <f>'прил 8'!D34</f>
        <v>618</v>
      </c>
      <c r="F33" s="38">
        <f>'прил 8'!E34</f>
        <v>620.9</v>
      </c>
    </row>
    <row r="34" spans="1:6" ht="22.5" customHeight="1" x14ac:dyDescent="0.3">
      <c r="A34" s="70" t="s">
        <v>58</v>
      </c>
      <c r="B34" s="59">
        <v>791</v>
      </c>
      <c r="C34" s="66" t="s">
        <v>56</v>
      </c>
      <c r="D34" s="66">
        <v>800</v>
      </c>
      <c r="E34" s="38">
        <f>'прил 8'!D35</f>
        <v>15.8</v>
      </c>
      <c r="F34" s="38">
        <f>'прил 8'!E35</f>
        <v>15.8</v>
      </c>
    </row>
    <row r="35" spans="1:6" ht="20.25" customHeight="1" x14ac:dyDescent="0.3">
      <c r="A35" s="70" t="s">
        <v>60</v>
      </c>
      <c r="B35" s="59">
        <v>791</v>
      </c>
      <c r="C35" s="66" t="s">
        <v>61</v>
      </c>
      <c r="D35" s="66"/>
      <c r="E35" s="38">
        <f t="shared" ref="E35:F35" si="6">E36</f>
        <v>10</v>
      </c>
      <c r="F35" s="38">
        <f t="shared" si="6"/>
        <v>10</v>
      </c>
    </row>
    <row r="36" spans="1:6" ht="21" customHeight="1" x14ac:dyDescent="0.3">
      <c r="A36" s="70" t="s">
        <v>58</v>
      </c>
      <c r="B36" s="59">
        <v>791</v>
      </c>
      <c r="C36" s="66" t="s">
        <v>61</v>
      </c>
      <c r="D36" s="66">
        <v>800</v>
      </c>
      <c r="E36" s="38">
        <f>'прил 8'!D37</f>
        <v>10</v>
      </c>
      <c r="F36" s="38">
        <f>'прил 8'!E37</f>
        <v>10</v>
      </c>
    </row>
    <row r="37" spans="1:6" ht="44.4" customHeight="1" x14ac:dyDescent="0.3">
      <c r="A37" s="64" t="s">
        <v>150</v>
      </c>
      <c r="B37" s="59">
        <v>791</v>
      </c>
      <c r="C37" s="66" t="s">
        <v>64</v>
      </c>
      <c r="D37" s="66"/>
      <c r="E37" s="38">
        <f t="shared" ref="E37" si="7">E38+E39</f>
        <v>93</v>
      </c>
      <c r="F37" s="38">
        <f t="shared" ref="F37" si="8">F38+F39</f>
        <v>96.8</v>
      </c>
    </row>
    <row r="38" spans="1:6" ht="70.8" customHeight="1" x14ac:dyDescent="0.3">
      <c r="A38" s="70" t="s">
        <v>53</v>
      </c>
      <c r="B38" s="59">
        <v>791</v>
      </c>
      <c r="C38" s="66" t="s">
        <v>64</v>
      </c>
      <c r="D38" s="66">
        <v>100</v>
      </c>
      <c r="E38" s="38">
        <f>'прил 8'!D39</f>
        <v>87.3</v>
      </c>
      <c r="F38" s="38">
        <f>'прил 8'!E39</f>
        <v>87.3</v>
      </c>
    </row>
    <row r="39" spans="1:6" ht="30" customHeight="1" x14ac:dyDescent="0.3">
      <c r="A39" s="70" t="s">
        <v>81</v>
      </c>
      <c r="B39" s="59">
        <v>791</v>
      </c>
      <c r="C39" s="66" t="s">
        <v>64</v>
      </c>
      <c r="D39" s="66">
        <v>200</v>
      </c>
      <c r="E39" s="38">
        <f>'прил 8'!D40</f>
        <v>5.7</v>
      </c>
      <c r="F39" s="38">
        <f>'прил 8'!E40</f>
        <v>9.5</v>
      </c>
    </row>
    <row r="40" spans="1:6" ht="16.8" customHeight="1" x14ac:dyDescent="0.3">
      <c r="A40" s="70" t="s">
        <v>84</v>
      </c>
      <c r="B40" s="59">
        <v>791</v>
      </c>
      <c r="C40" s="66" t="s">
        <v>85</v>
      </c>
      <c r="D40" s="66"/>
      <c r="E40" s="38">
        <f t="shared" ref="E40:F40" si="9">E41</f>
        <v>110.9</v>
      </c>
      <c r="F40" s="38">
        <f t="shared" si="9"/>
        <v>231.5</v>
      </c>
    </row>
    <row r="41" spans="1:6" x14ac:dyDescent="0.3">
      <c r="A41" s="64" t="s">
        <v>86</v>
      </c>
      <c r="B41" s="59">
        <v>791</v>
      </c>
      <c r="C41" s="66" t="s">
        <v>85</v>
      </c>
      <c r="D41" s="66">
        <v>900</v>
      </c>
      <c r="E41" s="38">
        <f>'прил 8'!D42</f>
        <v>110.9</v>
      </c>
      <c r="F41" s="38">
        <f>'прил 8'!E42</f>
        <v>231.5</v>
      </c>
    </row>
    <row r="42" spans="1:6" ht="15.6" x14ac:dyDescent="0.3">
      <c r="A42" s="4"/>
    </row>
    <row r="43" spans="1:6" ht="15.6" x14ac:dyDescent="0.3">
      <c r="A43" s="4"/>
    </row>
    <row r="44" spans="1:6" x14ac:dyDescent="0.3">
      <c r="A44" s="57" t="s">
        <v>42</v>
      </c>
      <c r="B44" s="1"/>
      <c r="C44" s="1"/>
      <c r="D44" s="1"/>
      <c r="E44" s="1" t="s">
        <v>155</v>
      </c>
    </row>
  </sheetData>
  <mergeCells count="15">
    <mergeCell ref="C6:F6"/>
    <mergeCell ref="C1:F1"/>
    <mergeCell ref="C2:F2"/>
    <mergeCell ref="C3:F3"/>
    <mergeCell ref="C4:F4"/>
    <mergeCell ref="C5:F5"/>
    <mergeCell ref="C7:F7"/>
    <mergeCell ref="C8:F8"/>
    <mergeCell ref="A10:F10"/>
    <mergeCell ref="A11:F11"/>
    <mergeCell ref="A14:A15"/>
    <mergeCell ref="B14:B15"/>
    <mergeCell ref="C14:C15"/>
    <mergeCell ref="D14:D15"/>
    <mergeCell ref="E14:F14"/>
  </mergeCells>
  <pageMargins left="0.9055118110236221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5'!Область_печати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2019-12-18T10:45:16Z</dcterms:modified>
</cp:coreProperties>
</file>