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2"/>
  </bookViews>
  <sheets>
    <sheet name="Прил 3" sheetId="1" r:id="rId1"/>
    <sheet name="Прил 4" sheetId="2" r:id="rId2"/>
    <sheet name="прил 5" sheetId="3" r:id="rId3"/>
    <sheet name="прил 7" sheetId="4" r:id="rId4"/>
    <sheet name="прил 9" sheetId="5" r:id="rId5"/>
    <sheet name="прил 6" sheetId="8" r:id="rId6"/>
    <sheet name="прил 8" sheetId="7" r:id="rId7"/>
    <sheet name="прил 10" sheetId="6" r:id="rId8"/>
  </sheets>
  <definedNames>
    <definedName name="_xlnm.Print_Area" localSheetId="2">'прил 5'!$A$1:$E$68</definedName>
    <definedName name="_xlnm.Print_Area" localSheetId="5">'прил 6'!$A$1:$F$57</definedName>
  </definedNames>
  <calcPr calcId="144525" refMode="R1C1"/>
</workbook>
</file>

<file path=xl/calcChain.xml><?xml version="1.0" encoding="utf-8"?>
<calcChain xmlns="http://schemas.openxmlformats.org/spreadsheetml/2006/main">
  <c r="D32" i="2" l="1"/>
  <c r="C32" i="2"/>
  <c r="C32" i="1"/>
  <c r="E23" i="7"/>
  <c r="F22" i="6" s="1"/>
  <c r="D23" i="7"/>
  <c r="E22" i="6" s="1"/>
  <c r="F45" i="8"/>
  <c r="E45" i="8"/>
  <c r="D33" i="4"/>
  <c r="D32" i="4" s="1"/>
  <c r="D27" i="4"/>
  <c r="E26" i="5" s="1"/>
  <c r="E63" i="3"/>
  <c r="E62" i="3" s="1"/>
  <c r="E61" i="3" s="1"/>
  <c r="E60" i="3" s="1"/>
  <c r="E59" i="3" s="1"/>
  <c r="E58" i="3" s="1"/>
  <c r="E52" i="3"/>
  <c r="E32" i="5" l="1"/>
  <c r="E31" i="5" s="1"/>
  <c r="F44" i="8"/>
  <c r="E44" i="8"/>
  <c r="E37" i="8"/>
  <c r="D34" i="2"/>
  <c r="C34" i="2"/>
  <c r="C34" i="1"/>
  <c r="E39" i="7" l="1"/>
  <c r="F38" i="6" s="1"/>
  <c r="F37" i="6" s="1"/>
  <c r="E37" i="7"/>
  <c r="F36" i="6" s="1"/>
  <c r="E36" i="7"/>
  <c r="E34" i="7"/>
  <c r="E33" i="7" s="1"/>
  <c r="E32" i="7"/>
  <c r="F31" i="6" s="1"/>
  <c r="E31" i="7"/>
  <c r="F30" i="6" s="1"/>
  <c r="E30" i="7"/>
  <c r="F29" i="6" s="1"/>
  <c r="E28" i="7"/>
  <c r="E27" i="7" s="1"/>
  <c r="E24" i="7"/>
  <c r="E22" i="7" s="1"/>
  <c r="D39" i="7"/>
  <c r="D38" i="7" s="1"/>
  <c r="D37" i="7"/>
  <c r="E36" i="6" s="1"/>
  <c r="D36" i="7"/>
  <c r="E35" i="6" s="1"/>
  <c r="D34" i="7"/>
  <c r="E33" i="6" s="1"/>
  <c r="E32" i="6" s="1"/>
  <c r="D32" i="7"/>
  <c r="E31" i="6" s="1"/>
  <c r="D31" i="7"/>
  <c r="E30" i="6" s="1"/>
  <c r="D30" i="7"/>
  <c r="E29" i="6" s="1"/>
  <c r="D28" i="7"/>
  <c r="E27" i="6" s="1"/>
  <c r="E26" i="6" s="1"/>
  <c r="D24" i="7"/>
  <c r="D22" i="7" s="1"/>
  <c r="F52" i="8"/>
  <c r="E52" i="8"/>
  <c r="E51" i="8" s="1"/>
  <c r="E50" i="8" s="1"/>
  <c r="E49" i="8" s="1"/>
  <c r="F51" i="8"/>
  <c r="F50" i="8" s="1"/>
  <c r="F49" i="8" s="1"/>
  <c r="F43" i="8"/>
  <c r="F42" i="8" s="1"/>
  <c r="F41" i="8" s="1"/>
  <c r="F40" i="8" s="1"/>
  <c r="E43" i="8"/>
  <c r="E42" i="8" s="1"/>
  <c r="E41" i="8" s="1"/>
  <c r="E40" i="8" s="1"/>
  <c r="F37" i="8"/>
  <c r="F36" i="8" s="1"/>
  <c r="F35" i="8" s="1"/>
  <c r="F34" i="8" s="1"/>
  <c r="E36" i="8"/>
  <c r="E35" i="8" s="1"/>
  <c r="E34" i="8" s="1"/>
  <c r="F32" i="8"/>
  <c r="F31" i="8" s="1"/>
  <c r="F30" i="8" s="1"/>
  <c r="E32" i="8"/>
  <c r="E31" i="8" s="1"/>
  <c r="E30" i="8" s="1"/>
  <c r="F26" i="8"/>
  <c r="F25" i="8" s="1"/>
  <c r="F24" i="8" s="1"/>
  <c r="E26" i="8"/>
  <c r="E25" i="8" s="1"/>
  <c r="E24" i="8" s="1"/>
  <c r="F22" i="8"/>
  <c r="F21" i="8" s="1"/>
  <c r="F20" i="8" s="1"/>
  <c r="E22" i="8"/>
  <c r="E21" i="8" s="1"/>
  <c r="E20" i="8" s="1"/>
  <c r="D30" i="2"/>
  <c r="C30" i="2"/>
  <c r="D27" i="2"/>
  <c r="D25" i="2" s="1"/>
  <c r="C27" i="2"/>
  <c r="C25" i="2" s="1"/>
  <c r="D23" i="2"/>
  <c r="C23" i="2"/>
  <c r="D21" i="2"/>
  <c r="D20" i="2" s="1"/>
  <c r="C21" i="2"/>
  <c r="C20" i="2"/>
  <c r="C30" i="1"/>
  <c r="C27" i="1"/>
  <c r="C25" i="1" s="1"/>
  <c r="C23" i="1"/>
  <c r="C21" i="1"/>
  <c r="C20" i="1" s="1"/>
  <c r="D40" i="4"/>
  <c r="D28" i="4"/>
  <c r="D26" i="4" s="1"/>
  <c r="D33" i="7" l="1"/>
  <c r="F23" i="6"/>
  <c r="F21" i="6" s="1"/>
  <c r="E21" i="7"/>
  <c r="E20" i="7" s="1"/>
  <c r="E19" i="7" s="1"/>
  <c r="E23" i="6"/>
  <c r="D21" i="7"/>
  <c r="D19" i="2"/>
  <c r="D18" i="2" s="1"/>
  <c r="D27" i="7"/>
  <c r="D35" i="7"/>
  <c r="E35" i="7"/>
  <c r="E38" i="7"/>
  <c r="F27" i="6"/>
  <c r="F26" i="6" s="1"/>
  <c r="F33" i="6"/>
  <c r="F32" i="6" s="1"/>
  <c r="D29" i="7"/>
  <c r="E28" i="6"/>
  <c r="E38" i="6"/>
  <c r="E37" i="6" s="1"/>
  <c r="E34" i="6"/>
  <c r="F35" i="6"/>
  <c r="F34" i="6" s="1"/>
  <c r="F28" i="6"/>
  <c r="E29" i="7"/>
  <c r="C19" i="2"/>
  <c r="C18" i="2" s="1"/>
  <c r="E19" i="8"/>
  <c r="E18" i="8" s="1"/>
  <c r="F19" i="8"/>
  <c r="F18" i="8" s="1"/>
  <c r="C19" i="1"/>
  <c r="C18" i="1" s="1"/>
  <c r="E21" i="6" l="1"/>
  <c r="E20" i="6" s="1"/>
  <c r="F20" i="6"/>
  <c r="F19" i="6" s="1"/>
  <c r="F18" i="6" s="1"/>
  <c r="E25" i="6"/>
  <c r="F25" i="6"/>
  <c r="E26" i="7"/>
  <c r="E18" i="7" s="1"/>
  <c r="D26" i="7"/>
  <c r="D20" i="7"/>
  <c r="D19" i="7" s="1"/>
  <c r="D18" i="7" l="1"/>
  <c r="F17" i="6"/>
  <c r="F16" i="6" s="1"/>
  <c r="D45" i="4"/>
  <c r="D44" i="4"/>
  <c r="D42" i="4"/>
  <c r="D41" i="4" s="1"/>
  <c r="E39" i="5"/>
  <c r="D39" i="4"/>
  <c r="D38" i="4"/>
  <c r="D36" i="4"/>
  <c r="D35" i="4" s="1"/>
  <c r="D31" i="4"/>
  <c r="D23" i="4"/>
  <c r="E22" i="3"/>
  <c r="E21" i="3" s="1"/>
  <c r="E20" i="3" s="1"/>
  <c r="E26" i="3"/>
  <c r="E25" i="3" s="1"/>
  <c r="E24" i="3" s="1"/>
  <c r="E32" i="3"/>
  <c r="E31" i="3" s="1"/>
  <c r="E30" i="3" s="1"/>
  <c r="E37" i="3"/>
  <c r="E36" i="3" s="1"/>
  <c r="E35" i="3" s="1"/>
  <c r="E34" i="3" s="1"/>
  <c r="E45" i="3"/>
  <c r="E44" i="3" s="1"/>
  <c r="E43" i="3" s="1"/>
  <c r="E42" i="3" s="1"/>
  <c r="E41" i="3" s="1"/>
  <c r="E40" i="3" s="1"/>
  <c r="E56" i="3"/>
  <c r="E51" i="3" s="1"/>
  <c r="D22" i="4" l="1"/>
  <c r="D21" i="4" s="1"/>
  <c r="D20" i="4" s="1"/>
  <c r="E37" i="5"/>
  <c r="E43" i="5"/>
  <c r="E35" i="5"/>
  <c r="E34" i="5" s="1"/>
  <c r="E38" i="5"/>
  <c r="E41" i="5"/>
  <c r="E40" i="5" s="1"/>
  <c r="E44" i="5"/>
  <c r="E30" i="5"/>
  <c r="E29" i="5" s="1"/>
  <c r="D30" i="4"/>
  <c r="D25" i="4" s="1"/>
  <c r="E22" i="5"/>
  <c r="E21" i="5" s="1"/>
  <c r="E20" i="5" s="1"/>
  <c r="E19" i="5" s="1"/>
  <c r="E27" i="5"/>
  <c r="E25" i="5" s="1"/>
  <c r="D37" i="4"/>
  <c r="D43" i="4"/>
  <c r="E50" i="3"/>
  <c r="E19" i="3"/>
  <c r="E24" i="5" l="1"/>
  <c r="E23" i="5"/>
  <c r="E18" i="5" s="1"/>
  <c r="D34" i="4"/>
  <c r="E36" i="5"/>
  <c r="E42" i="5"/>
  <c r="D24" i="4"/>
  <c r="D19" i="4" s="1"/>
  <c r="E49" i="3"/>
  <c r="E48" i="3" s="1"/>
  <c r="E47" i="3" s="1"/>
  <c r="E18" i="3" s="1"/>
  <c r="D18" i="4" l="1"/>
  <c r="E33" i="5"/>
  <c r="E17" i="5" s="1"/>
  <c r="E16" i="5" l="1"/>
  <c r="E19" i="6"/>
  <c r="E18" i="6" s="1"/>
  <c r="E17" i="6" l="1"/>
  <c r="E16" i="6" s="1"/>
</calcChain>
</file>

<file path=xl/sharedStrings.xml><?xml version="1.0" encoding="utf-8"?>
<sst xmlns="http://schemas.openxmlformats.org/spreadsheetml/2006/main" count="652" uniqueCount="160">
  <si>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</si>
  <si>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</si>
  <si>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</si>
  <si>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</si>
  <si>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</si>
  <si>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</si>
  <si>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</si>
  <si>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</si>
  <si>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</si>
  <si>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</si>
  <si>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</si>
  <si>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</si>
  <si>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</si>
  <si>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</si>
  <si>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</si>
  <si>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</si>
  <si>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</si>
  <si>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</si>
  <si>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</si>
  <si>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</si>
  <si>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</si>
  <si>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</si>
  <si>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</si>
  <si>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</si>
  <si>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</si>
  <si>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</si>
  <si>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</si>
  <si>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</si>
  <si>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</si>
  <si>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</si>
  <si>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</si>
  <si>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1 11 09045 10 0000 120</t>
  </si>
  <si>
    <t>2 00 00000 00 0000 000</t>
  </si>
  <si>
    <t>МЕЖБЮДЖЕТНЫЕ ТРАНСФЕРТЫ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</si>
  <si>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</si>
  <si>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</si>
  <si>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</si>
  <si>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</si>
  <si>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(тыс.руб.)</t>
  </si>
  <si>
    <t>Секретарь Совета</t>
  </si>
  <si>
    <t>Приложение №4 к решению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</si>
  <si>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</si>
  <si>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</si>
  <si>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</si>
  <si>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</si>
  <si>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</si>
  <si>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</si>
  <si>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</si>
  <si>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</si>
  <si>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</si>
  <si>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</si>
  <si>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местного самоуправления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</si>
  <si>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</si>
  <si>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</si>
  <si>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</si>
  <si>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</si>
  <si>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</si>
  <si>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</si>
  <si>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</si>
  <si>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</si>
  <si>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</si>
  <si>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</si>
  <si>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</si>
  <si>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</si>
  <si>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</si>
  <si>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</si>
  <si>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30 1 01 74040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</si>
  <si>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</si>
  <si>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</si>
  <si>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</si>
  <si>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</si>
  <si>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</si>
  <si>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</si>
  <si>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</si>
  <si>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</si>
  <si>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</si>
  <si>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</si>
  <si>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</si>
  <si>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</si>
  <si>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</si>
  <si>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</si>
  <si>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</si>
  <si>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</si>
  <si>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</si>
  <si>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</si>
  <si>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</si>
  <si>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целевым статьям(муниципальным программам и непрограммным направлениям деятельности),</t>
  </si>
  <si>
    <t>Приложение №5 к решению</t>
  </si>
  <si>
    <t>Ведомство</t>
  </si>
  <si>
    <t>30 0 00 00000</t>
  </si>
  <si>
    <t>1 08 00000 00 0000 110</t>
  </si>
  <si>
    <t> 1 11 00000 00 0000 000</t>
  </si>
  <si>
    <t>1 11 00000 00 0000 000</t>
  </si>
  <si>
    <t xml:space="preserve">Прочие поступления от использования имущества, находящегося в
собственности сельских поселений (за исключением имущества
муниципальных бюджетных и автономных учреждений, а также
имущества муниципальных унитарных предприятий, в том числе казенных)
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</si>
  <si>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</si>
  <si>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</si>
  <si>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Глава сельского поселения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</si>
  <si>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</si>
  <si>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</si>
  <si>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</si>
  <si>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</si>
  <si>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</si>
  <si>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</si>
  <si>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</si>
  <si>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</si>
  <si>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</si>
  <si>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</si>
  <si>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Совета сельского поселения Ямадинский сельсовет</t>
  </si>
  <si>
    <t xml:space="preserve">"О бюджете сельского поселения Ямадинский сельсовет </t>
  </si>
  <si>
    <t>в бюджет сельского поселения Ямадинский сельсовет муниципального района</t>
  </si>
  <si>
    <t xml:space="preserve">Распределение бюджетных ассигнований сельского поселения Ямадинский сельсовет муниципального </t>
  </si>
  <si>
    <t>Администрация сельского поселения Ямадинский сельсовет муниципального района Янаульский район Республики Башкортостан</t>
  </si>
  <si>
    <t xml:space="preserve">Ведомственная структура расходов бюджета сельского поселения Ямадинский сельсовет  </t>
  </si>
  <si>
    <t>Приложение № 10 к решению</t>
  </si>
  <si>
    <t>Приложение № 8 к решению</t>
  </si>
  <si>
    <t>Приложение № 7 к решению</t>
  </si>
  <si>
    <t>Приложение № 6 к решению</t>
  </si>
  <si>
    <t>Приложение № 9 к решению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</si>
  <si>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</si>
  <si>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2021 год</t>
  </si>
  <si>
    <t>2 02 35118 10 0000 150</t>
  </si>
  <si>
    <t>2 02 49999 10 7404 150</t>
  </si>
  <si>
    <t>2022 год</t>
  </si>
  <si>
    <t>31 2 02 06050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</si>
  <si>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</si>
  <si>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Субвенции на осуществление первичного воинского учета на территориях, где отсутствуют военные комиссариаты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</si>
  <si>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</si>
  <si>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</si>
  <si>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Республики  Башкортостан на 2021 год и  на плановый</t>
  </si>
  <si>
    <t>период 2022 и 2023 годов"</t>
  </si>
  <si>
    <t>Янаульский район Республики Башкортостан на 2021 год</t>
  </si>
  <si>
    <t>Янаульский район Республики Башкортостан на плановый период 2022 и 2023 годов</t>
  </si>
  <si>
    <t>2023 год</t>
  </si>
  <si>
    <t>района Янаульский район Республики Башкортостан на 2021год по разделам,подразделам,</t>
  </si>
  <si>
    <t xml:space="preserve">района Янаульский район Республики Башкортостан на 2021 год </t>
  </si>
  <si>
    <t>Республики  Башкортостан на 2021год и  на плановый</t>
  </si>
  <si>
    <t>период 2022и 2023 годов"</t>
  </si>
  <si>
    <t>муниципального района Янаульский район Республики Башкортостан  на  2021год</t>
  </si>
  <si>
    <t>района Янаульский район Республики Башкортостан на плановый период 2022 и 2023 годы по разделам,подразделам,</t>
  </si>
  <si>
    <t>района Янаульский район Республики Башкортостан на плановый период 2022 и 2023 годы</t>
  </si>
  <si>
    <t>муниципального района Янаульский район Республики Башкортостан  на плановый период 2022 и 2023 годы</t>
  </si>
  <si>
    <t>2022год</t>
  </si>
  <si>
    <t>49 0 00 00000</t>
  </si>
  <si>
    <t>49 0 01 02030</t>
  </si>
  <si>
    <t>49 0 01 02040</t>
  </si>
  <si>
    <t>49 0 01 51180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</si>
  <si>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</si>
  <si>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</si>
  <si>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</si>
  <si>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</si>
  <si>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 «Охрана окружающей среды»</t>
  </si>
  <si>
    <t>30 6 00 00000</t>
  </si>
  <si>
    <t>Основное мероприятие «Мероприятия по охране окружающей среды»</t>
  </si>
  <si>
    <t>30 6 06 00000</t>
  </si>
  <si>
    <t>30 6 06 74040</t>
  </si>
  <si>
    <t>Муниципальная программа «Совершенствование деятельности  органов местного самоуправления  сельского поселения Ямадинский сельсовет муниципального района Янаульский район Республики Башкортостан на 2021-2023 годы»</t>
  </si>
  <si>
    <t>Муниципальная программа «Благоустройство населенных пунктов сельского поселения Ямадинский сельсовет муниципального района Янаульский район Республики Башкортостан на 2021-2023 годы»</t>
  </si>
  <si>
    <t>Республики  Башкортостан от 18 декабря 2020 г.№138/20</t>
  </si>
  <si>
    <t>Ф.С.Гаязова</t>
  </si>
  <si>
    <t>Республики  Башкортостан от 18  декабря 2020 г.№138/20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</si>
</sst>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7" xfId="0" applyFont="1" applyBorder="1" applyAlignment="1">
      <alignment horizontal="justify" vertical="top" wrapText="1"/>
    </xf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9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0" fillId="0" borderId="3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/>
    </xf>
    <xf numFmtId="0" fontId="10" fillId="0" borderId="12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/>
    </xf>
    <xf numFmtId="0" fontId="8" fillId="0" borderId="0" xfId="0" applyFont="1" applyAlignment="1"/>
    <xf numFmtId="0" fontId="8" fillId="0" borderId="0" xfId="0" applyFont="1" applyAlignment="1">
      <alignment horizontal="center" vertical="top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/>
    <xf numFmtId="0" fontId="2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49" fontId="3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/>
    <xf numFmtId="0" fontId="11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2" borderId="8" xfId="0" applyFont="1" applyFill="1" applyBorder="1" applyAlignment="1">
      <alignment horizontal="center" wrapText="1"/>
    </xf>
    <xf numFmtId="0" fontId="2" fillId="2" borderId="8" xfId="0" applyNumberFormat="1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 wrapText="1"/>
    </xf>
    <xf numFmtId="0" fontId="13" fillId="2" borderId="8" xfId="0" applyFont="1" applyFill="1" applyBorder="1" applyAlignment="1">
      <alignment wrapText="1"/>
    </xf>
    <xf numFmtId="0" fontId="14" fillId="2" borderId="8" xfId="0" applyFont="1" applyFill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4" fontId="7" fillId="0" borderId="6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3" fillId="2" borderId="8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5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view="pageBreakPreview" topLeftCell="A31" zoomScale="80" zoomScaleNormal="75" zoomScaleSheetLayoutView="80" workbookViewId="0">
      <selection activeCell="B39" sqref="B39"/>
    </sheetView>
  </sheetViews>
  <sheetFormatPr defaultRowHeight="14.4" x14ac:dyDescent="0.3"/>
  <cols>
    <col min="1" max="1" width="28.88671875" customWidth="1"/>
    <col min="2" max="2" width="72" customWidth="1"/>
    <col min="3" max="3" width="17.109375" customWidth="1"/>
  </cols>
  <sheetData>
    <row r="1" spans="1:3" ht="15.6" x14ac:dyDescent="0.3">
      <c r="A1" s="1"/>
      <c r="B1" s="91" t="s">
        <v>35</v>
      </c>
      <c r="C1" s="91"/>
    </row>
    <row r="2" spans="1:3" ht="15.6" x14ac:dyDescent="0.3">
      <c r="A2" s="1"/>
      <c r="B2" s="91" t="s">
        <v>107</v>
      </c>
      <c r="C2" s="91"/>
    </row>
    <row r="3" spans="1:3" ht="15.6" x14ac:dyDescent="0.3">
      <c r="A3" s="1"/>
      <c r="B3" s="91" t="s">
        <v>36</v>
      </c>
      <c r="C3" s="91"/>
    </row>
    <row r="4" spans="1:3" ht="15.6" x14ac:dyDescent="0.3">
      <c r="A4" s="1"/>
      <c r="B4" s="91" t="s">
        <v>157</v>
      </c>
      <c r="C4" s="91"/>
    </row>
    <row r="5" spans="1:3" ht="15.6" x14ac:dyDescent="0.3">
      <c r="A5" s="1"/>
      <c r="B5" s="91" t="s">
        <v>108</v>
      </c>
      <c r="C5" s="91"/>
    </row>
    <row r="6" spans="1:3" ht="15.6" x14ac:dyDescent="0.3">
      <c r="A6" s="1"/>
      <c r="B6" s="91" t="s">
        <v>36</v>
      </c>
      <c r="C6" s="91"/>
    </row>
    <row r="7" spans="1:3" ht="15.6" x14ac:dyDescent="0.3">
      <c r="A7" s="1"/>
      <c r="B7" s="91" t="s">
        <v>128</v>
      </c>
      <c r="C7" s="91"/>
    </row>
    <row r="8" spans="1:3" ht="15.6" x14ac:dyDescent="0.3">
      <c r="A8" s="1"/>
      <c r="B8" s="91" t="s">
        <v>129</v>
      </c>
      <c r="C8" s="91"/>
    </row>
    <row r="9" spans="1:3" ht="15.6" x14ac:dyDescent="0.3">
      <c r="A9" s="1"/>
      <c r="B9" s="37"/>
      <c r="C9" s="37"/>
    </row>
    <row r="10" spans="1:3" ht="18" x14ac:dyDescent="0.35">
      <c r="A10" s="1"/>
      <c r="B10" s="38" t="s">
        <v>37</v>
      </c>
      <c r="C10" s="37"/>
    </row>
    <row r="11" spans="1:3" ht="18" x14ac:dyDescent="0.35">
      <c r="A11" s="1"/>
      <c r="B11" s="38" t="s">
        <v>109</v>
      </c>
      <c r="C11" s="37"/>
    </row>
    <row r="12" spans="1:3" ht="18" x14ac:dyDescent="0.35">
      <c r="A12" s="1"/>
      <c r="B12" s="60" t="s">
        <v>130</v>
      </c>
      <c r="C12" s="4"/>
    </row>
    <row r="13" spans="1:3" x14ac:dyDescent="0.3">
      <c r="A13" s="1"/>
      <c r="B13" s="2"/>
      <c r="C13" s="1"/>
    </row>
    <row r="14" spans="1:3" ht="15" thickBot="1" x14ac:dyDescent="0.35">
      <c r="A14" s="1"/>
      <c r="B14" s="2"/>
      <c r="C14" s="1" t="s">
        <v>38</v>
      </c>
    </row>
    <row r="15" spans="1:3" ht="63.75" customHeight="1" x14ac:dyDescent="0.3">
      <c r="A15" s="92" t="s">
        <v>0</v>
      </c>
      <c r="B15" s="92" t="s">
        <v>1</v>
      </c>
      <c r="C15" s="92" t="s">
        <v>2</v>
      </c>
    </row>
    <row r="16" spans="1:3" x14ac:dyDescent="0.3">
      <c r="A16" s="93"/>
      <c r="B16" s="93"/>
      <c r="C16" s="93"/>
    </row>
    <row r="17" spans="1:3" ht="15" thickBot="1" x14ac:dyDescent="0.35">
      <c r="A17" s="94"/>
      <c r="B17" s="94"/>
      <c r="C17" s="94"/>
    </row>
    <row r="18" spans="1:3" ht="16.2" thickBot="1" x14ac:dyDescent="0.35">
      <c r="A18" s="8"/>
      <c r="B18" s="9" t="s">
        <v>3</v>
      </c>
      <c r="C18" s="69">
        <f>C19+C34</f>
        <v>5004800</v>
      </c>
    </row>
    <row r="19" spans="1:3" ht="20.25" customHeight="1" thickBot="1" x14ac:dyDescent="0.35">
      <c r="A19" s="14" t="s">
        <v>4</v>
      </c>
      <c r="B19" s="15" t="s">
        <v>5</v>
      </c>
      <c r="C19" s="70">
        <f>C20+C23+C25+C30+C32</f>
        <v>1073000</v>
      </c>
    </row>
    <row r="20" spans="1:3" ht="21.75" customHeight="1" thickBot="1" x14ac:dyDescent="0.35">
      <c r="A20" s="14" t="s">
        <v>6</v>
      </c>
      <c r="B20" s="15" t="s">
        <v>7</v>
      </c>
      <c r="C20" s="70">
        <f>C21</f>
        <v>220000</v>
      </c>
    </row>
    <row r="21" spans="1:3" ht="22.5" customHeight="1" thickBot="1" x14ac:dyDescent="0.35">
      <c r="A21" s="12" t="s">
        <v>8</v>
      </c>
      <c r="B21" s="13" t="s">
        <v>9</v>
      </c>
      <c r="C21" s="71">
        <f>C22</f>
        <v>220000</v>
      </c>
    </row>
    <row r="22" spans="1:3" ht="67.2" customHeight="1" thickBot="1" x14ac:dyDescent="0.35">
      <c r="A22" s="16" t="s">
        <v>10</v>
      </c>
      <c r="B22" s="16" t="s">
        <v>11</v>
      </c>
      <c r="C22" s="72">
        <v>220000</v>
      </c>
    </row>
    <row r="23" spans="1:3" ht="19.2" customHeight="1" thickBot="1" x14ac:dyDescent="0.35">
      <c r="A23" s="17" t="s">
        <v>12</v>
      </c>
      <c r="B23" s="18" t="s">
        <v>13</v>
      </c>
      <c r="C23" s="73">
        <f>C24</f>
        <v>92000</v>
      </c>
    </row>
    <row r="24" spans="1:3" ht="19.5" customHeight="1" x14ac:dyDescent="0.3">
      <c r="A24" s="11" t="s">
        <v>14</v>
      </c>
      <c r="B24" s="19" t="s">
        <v>15</v>
      </c>
      <c r="C24" s="74">
        <v>92000</v>
      </c>
    </row>
    <row r="25" spans="1:3" ht="20.399999999999999" customHeight="1" thickBot="1" x14ac:dyDescent="0.35">
      <c r="A25" s="14" t="s">
        <v>16</v>
      </c>
      <c r="B25" s="15" t="s">
        <v>17</v>
      </c>
      <c r="C25" s="70">
        <f>C26+C27</f>
        <v>730000</v>
      </c>
    </row>
    <row r="26" spans="1:3" ht="42" customHeight="1" thickBot="1" x14ac:dyDescent="0.35">
      <c r="A26" s="8" t="s">
        <v>18</v>
      </c>
      <c r="B26" s="10" t="s">
        <v>19</v>
      </c>
      <c r="C26" s="75">
        <v>50000</v>
      </c>
    </row>
    <row r="27" spans="1:3" ht="17.399999999999999" customHeight="1" thickBot="1" x14ac:dyDescent="0.35">
      <c r="A27" s="12" t="s">
        <v>20</v>
      </c>
      <c r="B27" s="13" t="s">
        <v>21</v>
      </c>
      <c r="C27" s="71">
        <f>C28+C29</f>
        <v>680000</v>
      </c>
    </row>
    <row r="28" spans="1:3" ht="35.4" customHeight="1" thickBot="1" x14ac:dyDescent="0.35">
      <c r="A28" s="8" t="s">
        <v>22</v>
      </c>
      <c r="B28" s="10" t="s">
        <v>23</v>
      </c>
      <c r="C28" s="75">
        <v>280000</v>
      </c>
    </row>
    <row r="29" spans="1:3" ht="34.799999999999997" customHeight="1" thickBot="1" x14ac:dyDescent="0.35">
      <c r="A29" s="8" t="s">
        <v>24</v>
      </c>
      <c r="B29" s="10" t="s">
        <v>25</v>
      </c>
      <c r="C29" s="75">
        <v>400000</v>
      </c>
    </row>
    <row r="30" spans="1:3" ht="18.600000000000001" customHeight="1" thickBot="1" x14ac:dyDescent="0.35">
      <c r="A30" s="17" t="s">
        <v>26</v>
      </c>
      <c r="B30" s="17" t="s">
        <v>27</v>
      </c>
      <c r="C30" s="73">
        <f>C31</f>
        <v>1000</v>
      </c>
    </row>
    <row r="31" spans="1:3" ht="66" customHeight="1" x14ac:dyDescent="0.3">
      <c r="A31" s="30" t="s">
        <v>28</v>
      </c>
      <c r="B31" s="31" t="s">
        <v>29</v>
      </c>
      <c r="C31" s="76">
        <v>1000</v>
      </c>
    </row>
    <row r="32" spans="1:3" ht="52.8" customHeight="1" x14ac:dyDescent="0.3">
      <c r="A32" s="20" t="s">
        <v>91</v>
      </c>
      <c r="B32" s="21" t="s">
        <v>30</v>
      </c>
      <c r="C32" s="77">
        <f>C33</f>
        <v>30000</v>
      </c>
    </row>
    <row r="33" spans="1:3" ht="70.8" customHeight="1" thickBot="1" x14ac:dyDescent="0.35">
      <c r="A33" s="11" t="s">
        <v>31</v>
      </c>
      <c r="B33" s="11" t="s">
        <v>93</v>
      </c>
      <c r="C33" s="74">
        <v>30000</v>
      </c>
    </row>
    <row r="34" spans="1:3" ht="21.75" customHeight="1" thickBot="1" x14ac:dyDescent="0.35">
      <c r="A34" s="17" t="s">
        <v>32</v>
      </c>
      <c r="B34" s="22" t="s">
        <v>33</v>
      </c>
      <c r="C34" s="78">
        <f>C35+C36+C37</f>
        <v>3931800</v>
      </c>
    </row>
    <row r="35" spans="1:3" ht="32.25" customHeight="1" thickBot="1" x14ac:dyDescent="0.35">
      <c r="A35" s="8" t="s">
        <v>126</v>
      </c>
      <c r="B35" s="9" t="s">
        <v>127</v>
      </c>
      <c r="C35" s="79">
        <v>3326600</v>
      </c>
    </row>
    <row r="36" spans="1:3" ht="39" customHeight="1" thickBot="1" x14ac:dyDescent="0.35">
      <c r="A36" s="8" t="s">
        <v>120</v>
      </c>
      <c r="B36" s="9" t="s">
        <v>34</v>
      </c>
      <c r="C36" s="87">
        <v>105200</v>
      </c>
    </row>
    <row r="37" spans="1:3" ht="78" x14ac:dyDescent="0.3">
      <c r="A37" s="11" t="s">
        <v>121</v>
      </c>
      <c r="B37" s="19" t="s">
        <v>118</v>
      </c>
      <c r="C37" s="74">
        <v>500000</v>
      </c>
    </row>
    <row r="40" spans="1:3" ht="15.6" x14ac:dyDescent="0.3">
      <c r="A40" s="86" t="s">
        <v>39</v>
      </c>
      <c r="B40" s="85"/>
      <c r="C40" s="4" t="s">
        <v>158</v>
      </c>
    </row>
  </sheetData>
  <mergeCells count="11">
    <mergeCell ref="B1:C1"/>
    <mergeCell ref="B2:C2"/>
    <mergeCell ref="B3:C3"/>
    <mergeCell ref="B4:C4"/>
    <mergeCell ref="B5:C5"/>
    <mergeCell ref="B6:C6"/>
    <mergeCell ref="B7:C7"/>
    <mergeCell ref="B8:C8"/>
    <mergeCell ref="A15:A17"/>
    <mergeCell ref="B15:B17"/>
    <mergeCell ref="C15:C1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topLeftCell="A28" zoomScale="83" zoomScaleNormal="100" zoomScaleSheetLayoutView="83" workbookViewId="0">
      <selection activeCell="B39" sqref="B39"/>
    </sheetView>
  </sheetViews>
  <sheetFormatPr defaultRowHeight="14.4" x14ac:dyDescent="0.3"/>
  <cols>
    <col min="1" max="1" width="30.88671875" customWidth="1"/>
    <col min="2" max="2" width="66" customWidth="1"/>
    <col min="3" max="3" width="14.5546875" customWidth="1"/>
    <col min="4" max="4" width="14.33203125" customWidth="1"/>
  </cols>
  <sheetData>
    <row r="1" spans="1:4" ht="15.6" x14ac:dyDescent="0.3">
      <c r="A1" s="1"/>
      <c r="B1" s="91" t="s">
        <v>40</v>
      </c>
      <c r="C1" s="91"/>
      <c r="D1" s="91"/>
    </row>
    <row r="2" spans="1:4" ht="15.6" x14ac:dyDescent="0.3">
      <c r="A2" s="1"/>
      <c r="B2" s="91" t="s">
        <v>107</v>
      </c>
      <c r="C2" s="91"/>
      <c r="D2" s="91"/>
    </row>
    <row r="3" spans="1:4" ht="15.6" x14ac:dyDescent="0.3">
      <c r="A3" s="1"/>
      <c r="B3" s="91" t="s">
        <v>36</v>
      </c>
      <c r="C3" s="91"/>
      <c r="D3" s="91"/>
    </row>
    <row r="4" spans="1:4" ht="15.6" x14ac:dyDescent="0.3">
      <c r="A4" s="1"/>
      <c r="B4" s="91" t="s">
        <v>159</v>
      </c>
      <c r="C4" s="91"/>
      <c r="D4" s="91"/>
    </row>
    <row r="5" spans="1:4" ht="15.6" x14ac:dyDescent="0.3">
      <c r="A5" s="1"/>
      <c r="B5" s="91" t="s">
        <v>108</v>
      </c>
      <c r="C5" s="91"/>
      <c r="D5" s="91"/>
    </row>
    <row r="6" spans="1:4" ht="15.6" x14ac:dyDescent="0.3">
      <c r="A6" s="1"/>
      <c r="B6" s="91" t="s">
        <v>36</v>
      </c>
      <c r="C6" s="91"/>
      <c r="D6" s="91"/>
    </row>
    <row r="7" spans="1:4" ht="15.6" x14ac:dyDescent="0.3">
      <c r="A7" s="1"/>
      <c r="B7" s="91" t="s">
        <v>128</v>
      </c>
      <c r="C7" s="91"/>
      <c r="D7" s="91"/>
    </row>
    <row r="8" spans="1:4" ht="15.6" x14ac:dyDescent="0.3">
      <c r="A8" s="1"/>
      <c r="B8" s="91" t="s">
        <v>129</v>
      </c>
      <c r="C8" s="91"/>
      <c r="D8" s="91"/>
    </row>
    <row r="9" spans="1:4" x14ac:dyDescent="0.3">
      <c r="A9" s="1"/>
      <c r="B9" s="6"/>
      <c r="C9" s="6"/>
    </row>
    <row r="10" spans="1:4" ht="18.75" customHeight="1" x14ac:dyDescent="0.35">
      <c r="A10" s="1"/>
      <c r="B10" s="35" t="s">
        <v>37</v>
      </c>
      <c r="C10" s="34"/>
    </row>
    <row r="11" spans="1:4" ht="18.75" customHeight="1" x14ac:dyDescent="0.35">
      <c r="A11" s="95" t="s">
        <v>109</v>
      </c>
      <c r="B11" s="95"/>
      <c r="C11" s="95"/>
      <c r="D11" s="95"/>
    </row>
    <row r="12" spans="1:4" ht="18.75" customHeight="1" x14ac:dyDescent="0.35">
      <c r="A12" s="95" t="s">
        <v>131</v>
      </c>
      <c r="B12" s="95"/>
      <c r="C12" s="95"/>
      <c r="D12" s="95"/>
    </row>
    <row r="13" spans="1:4" ht="7.2" customHeight="1" x14ac:dyDescent="0.3">
      <c r="A13" s="1"/>
      <c r="B13" s="2"/>
      <c r="C13" s="1"/>
    </row>
    <row r="14" spans="1:4" ht="15" thickBot="1" x14ac:dyDescent="0.35">
      <c r="A14" s="1"/>
      <c r="B14" s="2"/>
      <c r="C14" s="96" t="s">
        <v>38</v>
      </c>
      <c r="D14" s="96"/>
    </row>
    <row r="15" spans="1:4" x14ac:dyDescent="0.3">
      <c r="A15" s="98" t="s">
        <v>0</v>
      </c>
      <c r="B15" s="98" t="s">
        <v>1</v>
      </c>
      <c r="C15" s="92" t="s">
        <v>122</v>
      </c>
      <c r="D15" s="92" t="s">
        <v>132</v>
      </c>
    </row>
    <row r="16" spans="1:4" x14ac:dyDescent="0.3">
      <c r="A16" s="99"/>
      <c r="B16" s="99"/>
      <c r="C16" s="93"/>
      <c r="D16" s="93"/>
    </row>
    <row r="17" spans="1:4" ht="15" thickBot="1" x14ac:dyDescent="0.35">
      <c r="A17" s="100"/>
      <c r="B17" s="100"/>
      <c r="C17" s="94"/>
      <c r="D17" s="94"/>
    </row>
    <row r="18" spans="1:4" ht="17.399999999999999" thickBot="1" x14ac:dyDescent="0.35">
      <c r="A18" s="12"/>
      <c r="B18" s="23" t="s">
        <v>3</v>
      </c>
      <c r="C18" s="70">
        <f>C19+C34</f>
        <v>4926000</v>
      </c>
      <c r="D18" s="70">
        <f>D19+D34</f>
        <v>4910200</v>
      </c>
    </row>
    <row r="19" spans="1:4" ht="17.399999999999999" thickBot="1" x14ac:dyDescent="0.35">
      <c r="A19" s="14" t="s">
        <v>4</v>
      </c>
      <c r="B19" s="15" t="s">
        <v>5</v>
      </c>
      <c r="C19" s="70">
        <f>C20+C23+C25+C30+C32</f>
        <v>1082000</v>
      </c>
      <c r="D19" s="70">
        <f>D20+D23+D25+D30+D32</f>
        <v>1093000</v>
      </c>
    </row>
    <row r="20" spans="1:4" ht="17.399999999999999" thickBot="1" x14ac:dyDescent="0.35">
      <c r="A20" s="14" t="s">
        <v>6</v>
      </c>
      <c r="B20" s="15" t="s">
        <v>7</v>
      </c>
      <c r="C20" s="70">
        <f>C21</f>
        <v>220000</v>
      </c>
      <c r="D20" s="70">
        <f>D21</f>
        <v>220000</v>
      </c>
    </row>
    <row r="21" spans="1:4" ht="17.399999999999999" thickBot="1" x14ac:dyDescent="0.35">
      <c r="A21" s="12" t="s">
        <v>8</v>
      </c>
      <c r="B21" s="13" t="s">
        <v>9</v>
      </c>
      <c r="C21" s="71">
        <f>C22</f>
        <v>220000</v>
      </c>
      <c r="D21" s="71">
        <f>D22</f>
        <v>220000</v>
      </c>
    </row>
    <row r="22" spans="1:4" ht="78" customHeight="1" thickBot="1" x14ac:dyDescent="0.35">
      <c r="A22" s="16" t="s">
        <v>10</v>
      </c>
      <c r="B22" s="16" t="s">
        <v>11</v>
      </c>
      <c r="C22" s="72">
        <v>220000</v>
      </c>
      <c r="D22" s="72">
        <v>220000</v>
      </c>
    </row>
    <row r="23" spans="1:4" ht="21" customHeight="1" thickBot="1" x14ac:dyDescent="0.35">
      <c r="A23" s="17" t="s">
        <v>12</v>
      </c>
      <c r="B23" s="18" t="s">
        <v>13</v>
      </c>
      <c r="C23" s="73">
        <f>C24</f>
        <v>100000</v>
      </c>
      <c r="D23" s="73">
        <f>D24</f>
        <v>100000</v>
      </c>
    </row>
    <row r="24" spans="1:4" ht="19.8" customHeight="1" thickBot="1" x14ac:dyDescent="0.35">
      <c r="A24" s="28" t="s">
        <v>14</v>
      </c>
      <c r="B24" s="29" t="s">
        <v>15</v>
      </c>
      <c r="C24" s="80">
        <v>100000</v>
      </c>
      <c r="D24" s="80">
        <v>100000</v>
      </c>
    </row>
    <row r="25" spans="1:4" ht="18" customHeight="1" thickBot="1" x14ac:dyDescent="0.35">
      <c r="A25" s="17" t="s">
        <v>16</v>
      </c>
      <c r="B25" s="22" t="s">
        <v>17</v>
      </c>
      <c r="C25" s="78">
        <f>C26+C27</f>
        <v>730000</v>
      </c>
      <c r="D25" s="78">
        <f>D26+D27</f>
        <v>740000</v>
      </c>
    </row>
    <row r="26" spans="1:4" ht="46.8" customHeight="1" x14ac:dyDescent="0.3">
      <c r="A26" s="30" t="s">
        <v>18</v>
      </c>
      <c r="B26" s="31" t="s">
        <v>19</v>
      </c>
      <c r="C26" s="76">
        <v>70000</v>
      </c>
      <c r="D26" s="76">
        <v>80000</v>
      </c>
    </row>
    <row r="27" spans="1:4" ht="21" customHeight="1" x14ac:dyDescent="0.3">
      <c r="A27" s="26" t="s">
        <v>20</v>
      </c>
      <c r="B27" s="27" t="s">
        <v>21</v>
      </c>
      <c r="C27" s="81">
        <f>C28+C29</f>
        <v>660000</v>
      </c>
      <c r="D27" s="81">
        <f>D28+D29</f>
        <v>660000</v>
      </c>
    </row>
    <row r="28" spans="1:4" ht="37.5" customHeight="1" x14ac:dyDescent="0.3">
      <c r="A28" s="11" t="s">
        <v>22</v>
      </c>
      <c r="B28" s="19" t="s">
        <v>23</v>
      </c>
      <c r="C28" s="74">
        <v>280000</v>
      </c>
      <c r="D28" s="74">
        <v>300000</v>
      </c>
    </row>
    <row r="29" spans="1:4" ht="33.6" customHeight="1" x14ac:dyDescent="0.3">
      <c r="A29" s="11" t="s">
        <v>24</v>
      </c>
      <c r="B29" s="19" t="s">
        <v>25</v>
      </c>
      <c r="C29" s="74">
        <v>380000</v>
      </c>
      <c r="D29" s="74">
        <v>360000</v>
      </c>
    </row>
    <row r="30" spans="1:4" ht="21" customHeight="1" x14ac:dyDescent="0.3">
      <c r="A30" s="24" t="s">
        <v>90</v>
      </c>
      <c r="B30" s="25" t="s">
        <v>27</v>
      </c>
      <c r="C30" s="77">
        <f>C31</f>
        <v>1000</v>
      </c>
      <c r="D30" s="77">
        <f>D31</f>
        <v>1000</v>
      </c>
    </row>
    <row r="31" spans="1:4" ht="65.400000000000006" customHeight="1" thickBot="1" x14ac:dyDescent="0.35">
      <c r="A31" s="28" t="s">
        <v>28</v>
      </c>
      <c r="B31" s="32" t="s">
        <v>29</v>
      </c>
      <c r="C31" s="80">
        <v>1000</v>
      </c>
      <c r="D31" s="80">
        <v>1000</v>
      </c>
    </row>
    <row r="32" spans="1:4" ht="52.8" customHeight="1" thickBot="1" x14ac:dyDescent="0.35">
      <c r="A32" s="33" t="s">
        <v>92</v>
      </c>
      <c r="B32" s="18" t="s">
        <v>30</v>
      </c>
      <c r="C32" s="73">
        <f>C33</f>
        <v>31000</v>
      </c>
      <c r="D32" s="73">
        <f>D33</f>
        <v>32000</v>
      </c>
    </row>
    <row r="33" spans="1:4" ht="82.2" customHeight="1" thickBot="1" x14ac:dyDescent="0.35">
      <c r="A33" s="11" t="s">
        <v>31</v>
      </c>
      <c r="B33" s="11" t="s">
        <v>93</v>
      </c>
      <c r="C33" s="74">
        <v>31000</v>
      </c>
      <c r="D33" s="74">
        <v>32000</v>
      </c>
    </row>
    <row r="34" spans="1:4" ht="20.399999999999999" customHeight="1" thickBot="1" x14ac:dyDescent="0.35">
      <c r="A34" s="17" t="s">
        <v>32</v>
      </c>
      <c r="B34" s="22" t="s">
        <v>33</v>
      </c>
      <c r="C34" s="78">
        <f>C35+C36+C37</f>
        <v>3844000</v>
      </c>
      <c r="D34" s="78">
        <f>D35+D36+D37</f>
        <v>3817200</v>
      </c>
    </row>
    <row r="35" spans="1:4" ht="35.4" customHeight="1" thickBot="1" x14ac:dyDescent="0.35">
      <c r="A35" s="8" t="s">
        <v>126</v>
      </c>
      <c r="B35" s="9" t="s">
        <v>127</v>
      </c>
      <c r="C35" s="79">
        <v>3738900</v>
      </c>
      <c r="D35" s="79">
        <v>3706800</v>
      </c>
    </row>
    <row r="36" spans="1:4" ht="52.5" customHeight="1" thickBot="1" x14ac:dyDescent="0.35">
      <c r="A36" s="8" t="s">
        <v>120</v>
      </c>
      <c r="B36" s="9" t="s">
        <v>34</v>
      </c>
      <c r="C36" s="79">
        <v>105100</v>
      </c>
      <c r="D36" s="79">
        <v>110400</v>
      </c>
    </row>
    <row r="37" spans="1:4" ht="98.4" customHeight="1" thickBot="1" x14ac:dyDescent="0.35">
      <c r="A37" s="11" t="s">
        <v>121</v>
      </c>
      <c r="B37" s="19" t="s">
        <v>118</v>
      </c>
      <c r="C37" s="79">
        <v>0</v>
      </c>
      <c r="D37" s="79">
        <v>0</v>
      </c>
    </row>
    <row r="38" spans="1:4" ht="4.8" hidden="1" customHeight="1" x14ac:dyDescent="0.3"/>
    <row r="39" spans="1:4" hidden="1" x14ac:dyDescent="0.3"/>
    <row r="40" spans="1:4" ht="15.6" x14ac:dyDescent="0.3">
      <c r="A40" s="86" t="s">
        <v>39</v>
      </c>
      <c r="B40" s="5"/>
      <c r="C40" s="97" t="s">
        <v>158</v>
      </c>
      <c r="D40" s="97"/>
    </row>
  </sheetData>
  <mergeCells count="16">
    <mergeCell ref="C40:D40"/>
    <mergeCell ref="A15:A17"/>
    <mergeCell ref="B15:B17"/>
    <mergeCell ref="C15:C17"/>
    <mergeCell ref="D15:D17"/>
    <mergeCell ref="B7:D7"/>
    <mergeCell ref="B8:D8"/>
    <mergeCell ref="A11:D11"/>
    <mergeCell ref="A12:D12"/>
    <mergeCell ref="C14:D14"/>
    <mergeCell ref="B6:D6"/>
    <mergeCell ref="B1:D1"/>
    <mergeCell ref="B2:D2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view="pageBreakPreview" topLeftCell="A58" zoomScale="85" zoomScaleNormal="100" zoomScaleSheetLayoutView="85" workbookViewId="0">
      <selection activeCell="A60" sqref="A60:E68"/>
    </sheetView>
  </sheetViews>
  <sheetFormatPr defaultRowHeight="14.4" x14ac:dyDescent="0.3"/>
  <cols>
    <col min="1" max="1" width="32.33203125" customWidth="1"/>
    <col min="3" max="3" width="19" customWidth="1"/>
    <col min="5" max="5" width="30.6640625" customWidth="1"/>
  </cols>
  <sheetData>
    <row r="1" spans="1:5" x14ac:dyDescent="0.3">
      <c r="C1" s="103" t="s">
        <v>87</v>
      </c>
      <c r="D1" s="103"/>
      <c r="E1" s="103"/>
    </row>
    <row r="2" spans="1:5" x14ac:dyDescent="0.3">
      <c r="C2" s="103" t="s">
        <v>107</v>
      </c>
      <c r="D2" s="103"/>
      <c r="E2" s="103"/>
    </row>
    <row r="3" spans="1:5" x14ac:dyDescent="0.3">
      <c r="C3" s="103" t="s">
        <v>36</v>
      </c>
      <c r="D3" s="103"/>
      <c r="E3" s="103"/>
    </row>
    <row r="4" spans="1:5" x14ac:dyDescent="0.3">
      <c r="C4" s="103" t="s">
        <v>159</v>
      </c>
      <c r="D4" s="103"/>
      <c r="E4" s="103"/>
    </row>
    <row r="5" spans="1:5" x14ac:dyDescent="0.3">
      <c r="C5" s="103" t="s">
        <v>108</v>
      </c>
      <c r="D5" s="103"/>
      <c r="E5" s="103"/>
    </row>
    <row r="6" spans="1:5" ht="15.75" customHeight="1" x14ac:dyDescent="0.3">
      <c r="C6" s="103" t="s">
        <v>36</v>
      </c>
      <c r="D6" s="103"/>
      <c r="E6" s="103"/>
    </row>
    <row r="7" spans="1:5" x14ac:dyDescent="0.3">
      <c r="C7" s="103" t="s">
        <v>128</v>
      </c>
      <c r="D7" s="103"/>
      <c r="E7" s="103"/>
    </row>
    <row r="8" spans="1:5" x14ac:dyDescent="0.3">
      <c r="C8" s="103" t="s">
        <v>129</v>
      </c>
      <c r="D8" s="103"/>
      <c r="E8" s="103"/>
    </row>
    <row r="10" spans="1:5" ht="15.6" x14ac:dyDescent="0.3">
      <c r="A10" s="104" t="s">
        <v>110</v>
      </c>
      <c r="B10" s="104"/>
      <c r="C10" s="104"/>
      <c r="D10" s="104"/>
      <c r="E10" s="104"/>
    </row>
    <row r="11" spans="1:5" ht="15.6" x14ac:dyDescent="0.3">
      <c r="A11" s="97" t="s">
        <v>133</v>
      </c>
      <c r="B11" s="97"/>
      <c r="C11" s="97"/>
      <c r="D11" s="97"/>
      <c r="E11" s="97"/>
    </row>
    <row r="12" spans="1:5" ht="15.6" x14ac:dyDescent="0.3">
      <c r="A12" s="97" t="s">
        <v>86</v>
      </c>
      <c r="B12" s="97"/>
      <c r="C12" s="97"/>
      <c r="D12" s="97"/>
      <c r="E12" s="97"/>
    </row>
    <row r="13" spans="1:5" ht="15.6" x14ac:dyDescent="0.3">
      <c r="A13" s="97" t="s">
        <v>85</v>
      </c>
      <c r="B13" s="97"/>
      <c r="C13" s="97"/>
      <c r="D13" s="97"/>
      <c r="E13" s="97"/>
    </row>
    <row r="14" spans="1:5" x14ac:dyDescent="0.3">
      <c r="A14" s="1"/>
      <c r="B14" s="1"/>
      <c r="C14" s="1"/>
      <c r="D14" s="1"/>
      <c r="E14" s="1"/>
    </row>
    <row r="15" spans="1:5" x14ac:dyDescent="0.3">
      <c r="E15" s="57" t="s">
        <v>38</v>
      </c>
    </row>
    <row r="16" spans="1:5" x14ac:dyDescent="0.3">
      <c r="A16" s="102" t="s">
        <v>41</v>
      </c>
      <c r="B16" s="102" t="s">
        <v>42</v>
      </c>
      <c r="C16" s="102" t="s">
        <v>43</v>
      </c>
      <c r="D16" s="102" t="s">
        <v>44</v>
      </c>
      <c r="E16" s="43" t="s">
        <v>2</v>
      </c>
    </row>
    <row r="17" spans="1:5" x14ac:dyDescent="0.3">
      <c r="A17" s="102"/>
      <c r="B17" s="102"/>
      <c r="C17" s="102"/>
      <c r="D17" s="102"/>
      <c r="E17" s="61" t="s">
        <v>119</v>
      </c>
    </row>
    <row r="18" spans="1:5" x14ac:dyDescent="0.3">
      <c r="A18" s="44" t="s">
        <v>3</v>
      </c>
      <c r="B18" s="43"/>
      <c r="C18" s="43"/>
      <c r="D18" s="43"/>
      <c r="E18" s="83">
        <f>E19+E34+E40+E47+E58</f>
        <v>5004800</v>
      </c>
    </row>
    <row r="19" spans="1:5" ht="34.5" customHeight="1" x14ac:dyDescent="0.3">
      <c r="A19" s="45" t="s">
        <v>45</v>
      </c>
      <c r="B19" s="46" t="s">
        <v>97</v>
      </c>
      <c r="C19" s="43"/>
      <c r="D19" s="43"/>
      <c r="E19" s="83">
        <f>E20+E24+E30</f>
        <v>2400300</v>
      </c>
    </row>
    <row r="20" spans="1:5" ht="59.25" customHeight="1" x14ac:dyDescent="0.3">
      <c r="A20" s="47" t="s">
        <v>46</v>
      </c>
      <c r="B20" s="48" t="s">
        <v>98</v>
      </c>
      <c r="C20" s="43"/>
      <c r="D20" s="43"/>
      <c r="E20" s="84">
        <f>E21</f>
        <v>767500</v>
      </c>
    </row>
    <row r="21" spans="1:5" ht="97.2" customHeight="1" x14ac:dyDescent="0.3">
      <c r="A21" s="47" t="s">
        <v>155</v>
      </c>
      <c r="B21" s="48" t="s">
        <v>98</v>
      </c>
      <c r="C21" s="49" t="s">
        <v>142</v>
      </c>
      <c r="D21" s="49"/>
      <c r="E21" s="84">
        <f>E22</f>
        <v>767500</v>
      </c>
    </row>
    <row r="22" spans="1:5" ht="20.25" customHeight="1" x14ac:dyDescent="0.3">
      <c r="A22" s="47" t="s">
        <v>96</v>
      </c>
      <c r="B22" s="48" t="s">
        <v>98</v>
      </c>
      <c r="C22" s="49" t="s">
        <v>143</v>
      </c>
      <c r="D22" s="49"/>
      <c r="E22" s="84">
        <f>E23</f>
        <v>767500</v>
      </c>
    </row>
    <row r="23" spans="1:5" ht="102.6" customHeight="1" x14ac:dyDescent="0.3">
      <c r="A23" s="47" t="s">
        <v>49</v>
      </c>
      <c r="B23" s="48" t="s">
        <v>98</v>
      </c>
      <c r="C23" s="49" t="s">
        <v>143</v>
      </c>
      <c r="D23" s="49">
        <v>100</v>
      </c>
      <c r="E23" s="84">
        <v>767500</v>
      </c>
    </row>
    <row r="24" spans="1:5" ht="87" customHeight="1" x14ac:dyDescent="0.3">
      <c r="A24" s="47" t="s">
        <v>50</v>
      </c>
      <c r="B24" s="48" t="s">
        <v>99</v>
      </c>
      <c r="C24" s="49"/>
      <c r="D24" s="49"/>
      <c r="E24" s="84">
        <f>E25</f>
        <v>1622800</v>
      </c>
    </row>
    <row r="25" spans="1:5" ht="97.2" customHeight="1" x14ac:dyDescent="0.3">
      <c r="A25" s="47" t="s">
        <v>155</v>
      </c>
      <c r="B25" s="48" t="s">
        <v>99</v>
      </c>
      <c r="C25" s="49" t="s">
        <v>142</v>
      </c>
      <c r="D25" s="49"/>
      <c r="E25" s="84">
        <f>E26</f>
        <v>1622800</v>
      </c>
    </row>
    <row r="26" spans="1:5" ht="30.75" customHeight="1" x14ac:dyDescent="0.3">
      <c r="A26" s="47" t="s">
        <v>51</v>
      </c>
      <c r="B26" s="48" t="s">
        <v>99</v>
      </c>
      <c r="C26" s="49" t="s">
        <v>144</v>
      </c>
      <c r="D26" s="49"/>
      <c r="E26" s="84">
        <f>E27+E28+E29</f>
        <v>1622800</v>
      </c>
    </row>
    <row r="27" spans="1:5" ht="113.4" customHeight="1" x14ac:dyDescent="0.3">
      <c r="A27" s="47" t="s">
        <v>49</v>
      </c>
      <c r="B27" s="48" t="s">
        <v>99</v>
      </c>
      <c r="C27" s="49" t="s">
        <v>144</v>
      </c>
      <c r="D27" s="49">
        <v>100</v>
      </c>
      <c r="E27" s="84">
        <v>1022100</v>
      </c>
    </row>
    <row r="28" spans="1:5" ht="47.25" customHeight="1" x14ac:dyDescent="0.3">
      <c r="A28" s="47" t="s">
        <v>52</v>
      </c>
      <c r="B28" s="48" t="s">
        <v>99</v>
      </c>
      <c r="C28" s="49" t="s">
        <v>144</v>
      </c>
      <c r="D28" s="49">
        <v>200</v>
      </c>
      <c r="E28" s="84">
        <v>582800</v>
      </c>
    </row>
    <row r="29" spans="1:5" x14ac:dyDescent="0.3">
      <c r="A29" s="47" t="s">
        <v>53</v>
      </c>
      <c r="B29" s="48" t="s">
        <v>99</v>
      </c>
      <c r="C29" s="49" t="s">
        <v>144</v>
      </c>
      <c r="D29" s="49">
        <v>800</v>
      </c>
      <c r="E29" s="84">
        <v>17900</v>
      </c>
    </row>
    <row r="30" spans="1:5" x14ac:dyDescent="0.3">
      <c r="A30" s="47" t="s">
        <v>54</v>
      </c>
      <c r="B30" s="48" t="s">
        <v>100</v>
      </c>
      <c r="C30" s="49"/>
      <c r="D30" s="49"/>
      <c r="E30" s="84">
        <f>E31</f>
        <v>10000</v>
      </c>
    </row>
    <row r="31" spans="1:5" x14ac:dyDescent="0.3">
      <c r="A31" s="50" t="s">
        <v>47</v>
      </c>
      <c r="B31" s="48" t="s">
        <v>100</v>
      </c>
      <c r="C31" s="49" t="s">
        <v>48</v>
      </c>
      <c r="D31" s="49"/>
      <c r="E31" s="84">
        <f>E32</f>
        <v>10000</v>
      </c>
    </row>
    <row r="32" spans="1:5" ht="28.2" x14ac:dyDescent="0.3">
      <c r="A32" s="47" t="s">
        <v>55</v>
      </c>
      <c r="B32" s="48" t="s">
        <v>100</v>
      </c>
      <c r="C32" s="49" t="s">
        <v>56</v>
      </c>
      <c r="D32" s="49"/>
      <c r="E32" s="84">
        <f>E33</f>
        <v>10000</v>
      </c>
    </row>
    <row r="33" spans="1:16" x14ac:dyDescent="0.3">
      <c r="A33" s="47" t="s">
        <v>53</v>
      </c>
      <c r="B33" s="48" t="s">
        <v>100</v>
      </c>
      <c r="C33" s="49" t="s">
        <v>56</v>
      </c>
      <c r="D33" s="49">
        <v>800</v>
      </c>
      <c r="E33" s="84">
        <v>10000</v>
      </c>
    </row>
    <row r="34" spans="1:16" x14ac:dyDescent="0.3">
      <c r="A34" s="45" t="s">
        <v>57</v>
      </c>
      <c r="B34" s="46" t="s">
        <v>101</v>
      </c>
      <c r="C34" s="43"/>
      <c r="D34" s="43"/>
      <c r="E34" s="83">
        <f>E35</f>
        <v>105200</v>
      </c>
    </row>
    <row r="35" spans="1:16" ht="28.2" x14ac:dyDescent="0.3">
      <c r="A35" s="47" t="s">
        <v>58</v>
      </c>
      <c r="B35" s="48" t="s">
        <v>102</v>
      </c>
      <c r="C35" s="43"/>
      <c r="D35" s="43"/>
      <c r="E35" s="84">
        <f>E36</f>
        <v>105200</v>
      </c>
    </row>
    <row r="36" spans="1:16" ht="97.2" x14ac:dyDescent="0.3">
      <c r="A36" s="47" t="s">
        <v>155</v>
      </c>
      <c r="B36" s="48" t="s">
        <v>102</v>
      </c>
      <c r="C36" s="49" t="s">
        <v>142</v>
      </c>
      <c r="D36" s="43"/>
      <c r="E36" s="84">
        <f>E37</f>
        <v>105200</v>
      </c>
    </row>
    <row r="37" spans="1:16" ht="55.8" x14ac:dyDescent="0.3">
      <c r="A37" s="47" t="s">
        <v>125</v>
      </c>
      <c r="B37" s="48" t="s">
        <v>102</v>
      </c>
      <c r="C37" s="49" t="s">
        <v>145</v>
      </c>
      <c r="D37" s="49"/>
      <c r="E37" s="84">
        <f>E38+E39</f>
        <v>105200</v>
      </c>
    </row>
    <row r="38" spans="1:16" ht="102.6" customHeight="1" x14ac:dyDescent="0.3">
      <c r="A38" s="47" t="s">
        <v>49</v>
      </c>
      <c r="B38" s="48" t="s">
        <v>102</v>
      </c>
      <c r="C38" s="49" t="s">
        <v>145</v>
      </c>
      <c r="D38" s="49">
        <v>100</v>
      </c>
      <c r="E38" s="84">
        <v>90600</v>
      </c>
    </row>
    <row r="39" spans="1:16" ht="41.25" customHeight="1" x14ac:dyDescent="0.3">
      <c r="A39" s="47" t="s">
        <v>52</v>
      </c>
      <c r="B39" s="48" t="s">
        <v>102</v>
      </c>
      <c r="C39" s="49" t="s">
        <v>145</v>
      </c>
      <c r="D39" s="49">
        <v>200</v>
      </c>
      <c r="E39" s="84">
        <v>14600</v>
      </c>
    </row>
    <row r="40" spans="1:16" ht="28.2" x14ac:dyDescent="0.3">
      <c r="A40" s="45" t="s">
        <v>59</v>
      </c>
      <c r="B40" s="46" t="s">
        <v>103</v>
      </c>
      <c r="C40" s="49"/>
      <c r="D40" s="49"/>
      <c r="E40" s="83">
        <f>E41</f>
        <v>200000</v>
      </c>
    </row>
    <row r="41" spans="1:16" x14ac:dyDescent="0.3">
      <c r="A41" s="47" t="s">
        <v>60</v>
      </c>
      <c r="B41" s="46" t="s">
        <v>104</v>
      </c>
      <c r="C41" s="49"/>
      <c r="D41" s="49"/>
      <c r="E41" s="83">
        <f>E42</f>
        <v>200000</v>
      </c>
    </row>
    <row r="42" spans="1:16" ht="100.2" customHeight="1" x14ac:dyDescent="0.3">
      <c r="A42" s="65" t="s">
        <v>156</v>
      </c>
      <c r="B42" s="48" t="s">
        <v>104</v>
      </c>
      <c r="C42" s="49" t="s">
        <v>61</v>
      </c>
      <c r="D42" s="49"/>
      <c r="E42" s="84">
        <f t="shared" ref="E42:E45" si="0">E43</f>
        <v>200000</v>
      </c>
    </row>
    <row r="43" spans="1:16" ht="28.2" x14ac:dyDescent="0.3">
      <c r="A43" s="47" t="s">
        <v>62</v>
      </c>
      <c r="B43" s="48" t="s">
        <v>104</v>
      </c>
      <c r="C43" s="49" t="s">
        <v>63</v>
      </c>
      <c r="D43" s="49"/>
      <c r="E43" s="84">
        <f t="shared" si="0"/>
        <v>200000</v>
      </c>
    </row>
    <row r="44" spans="1:16" ht="42" x14ac:dyDescent="0.3">
      <c r="A44" s="47" t="s">
        <v>64</v>
      </c>
      <c r="B44" s="48" t="s">
        <v>104</v>
      </c>
      <c r="C44" s="49" t="s">
        <v>65</v>
      </c>
      <c r="D44" s="49"/>
      <c r="E44" s="84">
        <f t="shared" si="0"/>
        <v>200000</v>
      </c>
      <c r="I44" s="101"/>
      <c r="J44" s="101"/>
      <c r="K44" s="101"/>
      <c r="L44" s="101"/>
      <c r="M44" s="101"/>
      <c r="N44" s="101"/>
      <c r="O44" s="101"/>
      <c r="P44" s="101"/>
    </row>
    <row r="45" spans="1:16" ht="142.19999999999999" customHeight="1" x14ac:dyDescent="0.3">
      <c r="A45" s="59" t="s">
        <v>124</v>
      </c>
      <c r="B45" s="48" t="s">
        <v>104</v>
      </c>
      <c r="C45" s="49" t="s">
        <v>66</v>
      </c>
      <c r="D45" s="49"/>
      <c r="E45" s="84">
        <f t="shared" si="0"/>
        <v>200000</v>
      </c>
      <c r="I45" s="101"/>
      <c r="J45" s="101"/>
      <c r="K45" s="101"/>
      <c r="L45" s="101"/>
      <c r="M45" s="101"/>
      <c r="N45" s="101"/>
      <c r="O45" s="101"/>
      <c r="P45" s="101"/>
    </row>
    <row r="46" spans="1:16" ht="43.8" customHeight="1" x14ac:dyDescent="0.3">
      <c r="A46" s="47" t="s">
        <v>52</v>
      </c>
      <c r="B46" s="48" t="s">
        <v>104</v>
      </c>
      <c r="C46" s="49" t="s">
        <v>66</v>
      </c>
      <c r="D46" s="49">
        <v>200</v>
      </c>
      <c r="E46" s="84">
        <v>200000</v>
      </c>
    </row>
    <row r="47" spans="1:16" ht="28.2" x14ac:dyDescent="0.3">
      <c r="A47" s="45" t="s">
        <v>67</v>
      </c>
      <c r="B47" s="46" t="s">
        <v>105</v>
      </c>
      <c r="C47" s="43"/>
      <c r="D47" s="43"/>
      <c r="E47" s="83">
        <f>E48</f>
        <v>2199300</v>
      </c>
    </row>
    <row r="48" spans="1:16" x14ac:dyDescent="0.3">
      <c r="A48" s="47" t="s">
        <v>68</v>
      </c>
      <c r="B48" s="48" t="s">
        <v>106</v>
      </c>
      <c r="C48" s="43"/>
      <c r="D48" s="43"/>
      <c r="E48" s="83">
        <f>E49</f>
        <v>2199300</v>
      </c>
    </row>
    <row r="49" spans="1:5" ht="102" customHeight="1" x14ac:dyDescent="0.3">
      <c r="A49" s="65" t="s">
        <v>156</v>
      </c>
      <c r="B49" s="48" t="s">
        <v>106</v>
      </c>
      <c r="C49" s="43" t="s">
        <v>81</v>
      </c>
      <c r="D49" s="43"/>
      <c r="E49" s="83">
        <f>E50</f>
        <v>2199300</v>
      </c>
    </row>
    <row r="50" spans="1:5" ht="28.2" x14ac:dyDescent="0.3">
      <c r="A50" s="50" t="s">
        <v>69</v>
      </c>
      <c r="B50" s="48" t="s">
        <v>106</v>
      </c>
      <c r="C50" s="49" t="s">
        <v>70</v>
      </c>
      <c r="D50" s="49"/>
      <c r="E50" s="83">
        <f>E51</f>
        <v>2199300</v>
      </c>
    </row>
    <row r="51" spans="1:5" ht="42" x14ac:dyDescent="0.3">
      <c r="A51" s="47" t="s">
        <v>71</v>
      </c>
      <c r="B51" s="48" t="s">
        <v>106</v>
      </c>
      <c r="C51" s="49" t="s">
        <v>72</v>
      </c>
      <c r="D51" s="49"/>
      <c r="E51" s="83">
        <f>E52+E56</f>
        <v>2199300</v>
      </c>
    </row>
    <row r="52" spans="1:5" ht="28.2" x14ac:dyDescent="0.3">
      <c r="A52" s="50" t="s">
        <v>73</v>
      </c>
      <c r="B52" s="48" t="s">
        <v>106</v>
      </c>
      <c r="C52" s="49" t="s">
        <v>74</v>
      </c>
      <c r="D52" s="49"/>
      <c r="E52" s="84">
        <f>E54+E55+E53</f>
        <v>1999300</v>
      </c>
    </row>
    <row r="53" spans="1:5" ht="103.2" customHeight="1" x14ac:dyDescent="0.3">
      <c r="A53" s="50" t="s">
        <v>49</v>
      </c>
      <c r="B53" s="63" t="s">
        <v>106</v>
      </c>
      <c r="C53" s="49" t="s">
        <v>74</v>
      </c>
      <c r="D53" s="49">
        <v>100</v>
      </c>
      <c r="E53" s="84">
        <v>222700</v>
      </c>
    </row>
    <row r="54" spans="1:5" ht="42" x14ac:dyDescent="0.3">
      <c r="A54" s="47" t="s">
        <v>75</v>
      </c>
      <c r="B54" s="48" t="s">
        <v>106</v>
      </c>
      <c r="C54" s="49" t="s">
        <v>74</v>
      </c>
      <c r="D54" s="49">
        <v>200</v>
      </c>
      <c r="E54" s="84">
        <v>1774500</v>
      </c>
    </row>
    <row r="55" spans="1:5" x14ac:dyDescent="0.3">
      <c r="A55" s="47" t="s">
        <v>53</v>
      </c>
      <c r="B55" s="48" t="s">
        <v>106</v>
      </c>
      <c r="C55" s="49" t="s">
        <v>74</v>
      </c>
      <c r="D55" s="49">
        <v>800</v>
      </c>
      <c r="E55" s="84">
        <v>2100</v>
      </c>
    </row>
    <row r="56" spans="1:5" ht="138.6" x14ac:dyDescent="0.3">
      <c r="A56" s="59" t="s">
        <v>124</v>
      </c>
      <c r="B56" s="48" t="s">
        <v>106</v>
      </c>
      <c r="C56" s="49" t="s">
        <v>76</v>
      </c>
      <c r="D56" s="49"/>
      <c r="E56" s="84">
        <f>E57</f>
        <v>200000</v>
      </c>
    </row>
    <row r="57" spans="1:5" ht="42" x14ac:dyDescent="0.3">
      <c r="A57" s="47" t="s">
        <v>75</v>
      </c>
      <c r="B57" s="48" t="s">
        <v>106</v>
      </c>
      <c r="C57" s="49" t="s">
        <v>76</v>
      </c>
      <c r="D57" s="49">
        <v>200</v>
      </c>
      <c r="E57" s="84">
        <v>200000</v>
      </c>
    </row>
    <row r="58" spans="1:5" ht="28.2" x14ac:dyDescent="0.3">
      <c r="A58" s="64" t="s">
        <v>146</v>
      </c>
      <c r="B58" s="46" t="s">
        <v>147</v>
      </c>
      <c r="C58" s="49"/>
      <c r="D58" s="49"/>
      <c r="E58" s="83">
        <f>E59</f>
        <v>100000</v>
      </c>
    </row>
    <row r="59" spans="1:5" ht="28.2" x14ac:dyDescent="0.3">
      <c r="A59" s="64" t="s">
        <v>148</v>
      </c>
      <c r="B59" s="46" t="s">
        <v>149</v>
      </c>
      <c r="C59" s="49"/>
      <c r="D59" s="49"/>
      <c r="E59" s="83">
        <f>E60</f>
        <v>100000</v>
      </c>
    </row>
    <row r="60" spans="1:5" ht="97.2" x14ac:dyDescent="0.3">
      <c r="A60" s="65" t="s">
        <v>156</v>
      </c>
      <c r="B60" s="48" t="s">
        <v>149</v>
      </c>
      <c r="C60" s="49" t="s">
        <v>61</v>
      </c>
      <c r="D60" s="49"/>
      <c r="E60" s="84">
        <f t="shared" ref="E60:E63" si="1">E61</f>
        <v>100000</v>
      </c>
    </row>
    <row r="61" spans="1:5" ht="28.2" x14ac:dyDescent="0.3">
      <c r="A61" s="65" t="s">
        <v>150</v>
      </c>
      <c r="B61" s="48" t="s">
        <v>149</v>
      </c>
      <c r="C61" s="49" t="s">
        <v>151</v>
      </c>
      <c r="D61" s="49"/>
      <c r="E61" s="84">
        <f t="shared" si="1"/>
        <v>100000</v>
      </c>
    </row>
    <row r="62" spans="1:5" ht="42" x14ac:dyDescent="0.3">
      <c r="A62" s="65" t="s">
        <v>152</v>
      </c>
      <c r="B62" s="48" t="s">
        <v>149</v>
      </c>
      <c r="C62" s="49" t="s">
        <v>153</v>
      </c>
      <c r="D62" s="49"/>
      <c r="E62" s="84">
        <f t="shared" si="1"/>
        <v>100000</v>
      </c>
    </row>
    <row r="63" spans="1:5" ht="138.6" x14ac:dyDescent="0.3">
      <c r="A63" s="59" t="s">
        <v>124</v>
      </c>
      <c r="B63" s="48" t="s">
        <v>149</v>
      </c>
      <c r="C63" s="49" t="s">
        <v>154</v>
      </c>
      <c r="D63" s="49"/>
      <c r="E63" s="84">
        <f t="shared" si="1"/>
        <v>100000</v>
      </c>
    </row>
    <row r="64" spans="1:5" ht="42" x14ac:dyDescent="0.3">
      <c r="A64" s="65" t="s">
        <v>52</v>
      </c>
      <c r="B64" s="48" t="s">
        <v>149</v>
      </c>
      <c r="C64" s="49" t="s">
        <v>154</v>
      </c>
      <c r="D64" s="49">
        <v>200</v>
      </c>
      <c r="E64" s="84">
        <v>100000</v>
      </c>
    </row>
    <row r="67" spans="1:5" x14ac:dyDescent="0.3">
      <c r="A67" s="1"/>
      <c r="B67" s="1"/>
      <c r="C67" s="1"/>
      <c r="D67" s="1"/>
      <c r="E67" s="1"/>
    </row>
    <row r="68" spans="1:5" x14ac:dyDescent="0.3">
      <c r="A68" s="1" t="s">
        <v>39</v>
      </c>
      <c r="B68" s="1"/>
      <c r="C68" s="1"/>
      <c r="D68" s="39" t="s">
        <v>158</v>
      </c>
      <c r="E68" s="1"/>
    </row>
    <row r="69" spans="1:5" x14ac:dyDescent="0.3">
      <c r="E69" s="82"/>
    </row>
  </sheetData>
  <mergeCells count="17">
    <mergeCell ref="C6:E6"/>
    <mergeCell ref="C7:E7"/>
    <mergeCell ref="C8:E8"/>
    <mergeCell ref="A10:E10"/>
    <mergeCell ref="A13:E13"/>
    <mergeCell ref="A12:E12"/>
    <mergeCell ref="A11:E11"/>
    <mergeCell ref="C1:E1"/>
    <mergeCell ref="C2:E2"/>
    <mergeCell ref="C3:E3"/>
    <mergeCell ref="C4:E4"/>
    <mergeCell ref="C5:E5"/>
    <mergeCell ref="I44:P45"/>
    <mergeCell ref="A16:A17"/>
    <mergeCell ref="B16:B17"/>
    <mergeCell ref="C16:C17"/>
    <mergeCell ref="D16:D17"/>
  </mergeCells>
  <printOptions horizontalCentered="1"/>
  <pageMargins left="1.1023622047244095" right="0.31496062992125984" top="0.74803149606299213" bottom="0.74803149606299213" header="0.31496062992125984" footer="0.31496062992125984"/>
  <pageSetup paperSize="9" scale="85" fitToHeight="0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view="pageBreakPreview" zoomScaleNormal="100" zoomScaleSheetLayoutView="100" workbookViewId="0">
      <selection activeCell="D30" sqref="D30"/>
    </sheetView>
  </sheetViews>
  <sheetFormatPr defaultRowHeight="14.4" x14ac:dyDescent="0.3"/>
  <cols>
    <col min="1" max="1" width="49.5546875" customWidth="1"/>
    <col min="2" max="2" width="18.44140625" customWidth="1"/>
    <col min="4" max="4" width="26.88671875" customWidth="1"/>
  </cols>
  <sheetData>
    <row r="1" spans="1:5" x14ac:dyDescent="0.3">
      <c r="B1" s="103" t="s">
        <v>115</v>
      </c>
      <c r="C1" s="103"/>
      <c r="D1" s="103"/>
    </row>
    <row r="2" spans="1:5" x14ac:dyDescent="0.3">
      <c r="B2" s="103" t="s">
        <v>107</v>
      </c>
      <c r="C2" s="103"/>
      <c r="D2" s="103"/>
    </row>
    <row r="3" spans="1:5" x14ac:dyDescent="0.3">
      <c r="B3" s="103" t="s">
        <v>36</v>
      </c>
      <c r="C3" s="103"/>
      <c r="D3" s="103"/>
    </row>
    <row r="4" spans="1:5" x14ac:dyDescent="0.3">
      <c r="B4" s="103" t="s">
        <v>159</v>
      </c>
      <c r="C4" s="103"/>
      <c r="D4" s="103"/>
    </row>
    <row r="5" spans="1:5" x14ac:dyDescent="0.3">
      <c r="B5" s="103" t="s">
        <v>108</v>
      </c>
      <c r="C5" s="103"/>
      <c r="D5" s="103"/>
    </row>
    <row r="6" spans="1:5" x14ac:dyDescent="0.3">
      <c r="B6" s="103" t="s">
        <v>36</v>
      </c>
      <c r="C6" s="103"/>
      <c r="D6" s="103"/>
    </row>
    <row r="7" spans="1:5" x14ac:dyDescent="0.3">
      <c r="B7" s="103" t="s">
        <v>128</v>
      </c>
      <c r="C7" s="103"/>
      <c r="D7" s="103"/>
    </row>
    <row r="8" spans="1:5" x14ac:dyDescent="0.3">
      <c r="B8" s="103" t="s">
        <v>129</v>
      </c>
      <c r="C8" s="103"/>
      <c r="D8" s="103"/>
    </row>
    <row r="9" spans="1:5" x14ac:dyDescent="0.3">
      <c r="B9" s="3"/>
      <c r="C9" s="3"/>
      <c r="D9" s="3"/>
    </row>
    <row r="10" spans="1:5" ht="15.6" x14ac:dyDescent="0.3">
      <c r="A10" s="97" t="s">
        <v>110</v>
      </c>
      <c r="B10" s="97"/>
      <c r="C10" s="97"/>
      <c r="D10" s="97"/>
      <c r="E10" s="36"/>
    </row>
    <row r="11" spans="1:5" ht="15.6" x14ac:dyDescent="0.3">
      <c r="A11" s="97" t="s">
        <v>134</v>
      </c>
      <c r="B11" s="97"/>
      <c r="C11" s="97"/>
      <c r="D11" s="97"/>
      <c r="E11" s="97"/>
    </row>
    <row r="12" spans="1:5" ht="15.6" x14ac:dyDescent="0.3">
      <c r="A12" s="97" t="s">
        <v>95</v>
      </c>
      <c r="B12" s="97"/>
      <c r="C12" s="97"/>
      <c r="D12" s="97"/>
      <c r="E12" s="36"/>
    </row>
    <row r="13" spans="1:5" ht="15.6" x14ac:dyDescent="0.3">
      <c r="A13" s="97" t="s">
        <v>94</v>
      </c>
      <c r="B13" s="97"/>
      <c r="C13" s="97"/>
      <c r="D13" s="97"/>
      <c r="E13" s="36"/>
    </row>
    <row r="14" spans="1:5" x14ac:dyDescent="0.3">
      <c r="A14" s="2"/>
      <c r="B14" s="2"/>
      <c r="C14" s="2"/>
      <c r="D14" s="2"/>
      <c r="E14" s="2"/>
    </row>
    <row r="15" spans="1:5" x14ac:dyDescent="0.3">
      <c r="D15" s="57" t="s">
        <v>38</v>
      </c>
    </row>
    <row r="16" spans="1:5" x14ac:dyDescent="0.3">
      <c r="A16" s="105" t="s">
        <v>1</v>
      </c>
      <c r="B16" s="105" t="s">
        <v>43</v>
      </c>
      <c r="C16" s="105" t="s">
        <v>44</v>
      </c>
      <c r="D16" s="52" t="s">
        <v>2</v>
      </c>
    </row>
    <row r="17" spans="1:4" x14ac:dyDescent="0.3">
      <c r="A17" s="105"/>
      <c r="B17" s="105"/>
      <c r="C17" s="105"/>
      <c r="D17" s="62" t="s">
        <v>119</v>
      </c>
    </row>
    <row r="18" spans="1:4" x14ac:dyDescent="0.3">
      <c r="A18" s="44" t="s">
        <v>3</v>
      </c>
      <c r="B18" s="43"/>
      <c r="C18" s="43"/>
      <c r="D18" s="83">
        <f>D19+D34</f>
        <v>5004800</v>
      </c>
    </row>
    <row r="19" spans="1:4" ht="75" customHeight="1" x14ac:dyDescent="0.3">
      <c r="A19" s="64" t="s">
        <v>156</v>
      </c>
      <c r="B19" s="51" t="s">
        <v>81</v>
      </c>
      <c r="C19" s="49"/>
      <c r="D19" s="83">
        <f>D20+D24+D32</f>
        <v>2499300</v>
      </c>
    </row>
    <row r="20" spans="1:4" ht="16.5" customHeight="1" x14ac:dyDescent="0.3">
      <c r="A20" s="53" t="s">
        <v>82</v>
      </c>
      <c r="B20" s="49" t="s">
        <v>63</v>
      </c>
      <c r="C20" s="49"/>
      <c r="D20" s="84">
        <f>D21</f>
        <v>200000</v>
      </c>
    </row>
    <row r="21" spans="1:4" ht="33.75" customHeight="1" x14ac:dyDescent="0.3">
      <c r="A21" s="53" t="s">
        <v>64</v>
      </c>
      <c r="B21" s="49" t="s">
        <v>65</v>
      </c>
      <c r="C21" s="49"/>
      <c r="D21" s="84">
        <f>D22</f>
        <v>200000</v>
      </c>
    </row>
    <row r="22" spans="1:4" ht="84.6" customHeight="1" x14ac:dyDescent="0.3">
      <c r="A22" s="59" t="s">
        <v>124</v>
      </c>
      <c r="B22" s="49" t="s">
        <v>66</v>
      </c>
      <c r="C22" s="49"/>
      <c r="D22" s="84">
        <f>D23</f>
        <v>200000</v>
      </c>
    </row>
    <row r="23" spans="1:4" ht="31.5" customHeight="1" x14ac:dyDescent="0.3">
      <c r="A23" s="53" t="s">
        <v>75</v>
      </c>
      <c r="B23" s="49" t="s">
        <v>66</v>
      </c>
      <c r="C23" s="49">
        <v>200</v>
      </c>
      <c r="D23" s="84">
        <f>'прил 5'!E46</f>
        <v>200000</v>
      </c>
    </row>
    <row r="24" spans="1:4" ht="30" customHeight="1" x14ac:dyDescent="0.3">
      <c r="A24" s="53" t="s">
        <v>69</v>
      </c>
      <c r="B24" s="49" t="s">
        <v>70</v>
      </c>
      <c r="C24" s="49"/>
      <c r="D24" s="84">
        <f>D25</f>
        <v>2199300</v>
      </c>
    </row>
    <row r="25" spans="1:4" ht="30" customHeight="1" x14ac:dyDescent="0.3">
      <c r="A25" s="53" t="s">
        <v>83</v>
      </c>
      <c r="B25" s="49" t="s">
        <v>72</v>
      </c>
      <c r="C25" s="49"/>
      <c r="D25" s="84">
        <f>D26+D30</f>
        <v>2199300</v>
      </c>
    </row>
    <row r="26" spans="1:4" ht="28.8" customHeight="1" x14ac:dyDescent="0.3">
      <c r="A26" s="53" t="s">
        <v>84</v>
      </c>
      <c r="B26" s="49" t="s">
        <v>74</v>
      </c>
      <c r="C26" s="49"/>
      <c r="D26" s="84">
        <f>D28+D29+D27</f>
        <v>1999300</v>
      </c>
    </row>
    <row r="27" spans="1:4" ht="31.2" customHeight="1" x14ac:dyDescent="0.3">
      <c r="A27" s="66" t="s">
        <v>49</v>
      </c>
      <c r="B27" s="67" t="s">
        <v>74</v>
      </c>
      <c r="C27" s="67">
        <v>100</v>
      </c>
      <c r="D27" s="84">
        <f>'прил 5'!E53</f>
        <v>222700</v>
      </c>
    </row>
    <row r="28" spans="1:4" ht="27.6" x14ac:dyDescent="0.3">
      <c r="A28" s="53" t="s">
        <v>75</v>
      </c>
      <c r="B28" s="49" t="s">
        <v>74</v>
      </c>
      <c r="C28" s="49">
        <v>200</v>
      </c>
      <c r="D28" s="84">
        <f>'прил 5'!E54</f>
        <v>1774500</v>
      </c>
    </row>
    <row r="29" spans="1:4" x14ac:dyDescent="0.3">
      <c r="A29" s="53" t="s">
        <v>53</v>
      </c>
      <c r="B29" s="49" t="s">
        <v>123</v>
      </c>
      <c r="C29" s="49">
        <v>800</v>
      </c>
      <c r="D29" s="84">
        <v>2100</v>
      </c>
    </row>
    <row r="30" spans="1:4" ht="83.4" x14ac:dyDescent="0.3">
      <c r="A30" s="59" t="s">
        <v>124</v>
      </c>
      <c r="B30" s="49" t="s">
        <v>76</v>
      </c>
      <c r="C30" s="54"/>
      <c r="D30" s="84">
        <f>D31</f>
        <v>200000</v>
      </c>
    </row>
    <row r="31" spans="1:4" ht="27.6" x14ac:dyDescent="0.3">
      <c r="A31" s="53" t="s">
        <v>75</v>
      </c>
      <c r="B31" s="49" t="s">
        <v>76</v>
      </c>
      <c r="C31" s="49">
        <v>200</v>
      </c>
      <c r="D31" s="84">
        <f>'прил 5'!E57</f>
        <v>200000</v>
      </c>
    </row>
    <row r="32" spans="1:4" ht="27.75" customHeight="1" x14ac:dyDescent="0.3">
      <c r="A32" s="59" t="s">
        <v>124</v>
      </c>
      <c r="B32" s="49" t="s">
        <v>154</v>
      </c>
      <c r="C32" s="54"/>
      <c r="D32" s="84">
        <f>D33</f>
        <v>100000</v>
      </c>
    </row>
    <row r="33" spans="1:4" ht="28.2" x14ac:dyDescent="0.3">
      <c r="A33" s="65" t="s">
        <v>52</v>
      </c>
      <c r="B33" s="49" t="s">
        <v>154</v>
      </c>
      <c r="C33" s="49">
        <v>200</v>
      </c>
      <c r="D33" s="84">
        <f>'прил 5'!E64</f>
        <v>100000</v>
      </c>
    </row>
    <row r="34" spans="1:4" ht="69.599999999999994" customHeight="1" x14ac:dyDescent="0.3">
      <c r="A34" s="45" t="s">
        <v>155</v>
      </c>
      <c r="B34" s="51" t="s">
        <v>142</v>
      </c>
      <c r="C34" s="51"/>
      <c r="D34" s="83">
        <f>D35+D37+D41+D43</f>
        <v>2505500</v>
      </c>
    </row>
    <row r="35" spans="1:4" ht="16.2" customHeight="1" x14ac:dyDescent="0.3">
      <c r="A35" s="53" t="s">
        <v>96</v>
      </c>
      <c r="B35" s="49" t="s">
        <v>143</v>
      </c>
      <c r="C35" s="49"/>
      <c r="D35" s="84">
        <f>D36</f>
        <v>767500</v>
      </c>
    </row>
    <row r="36" spans="1:4" ht="69" x14ac:dyDescent="0.3">
      <c r="A36" s="53" t="s">
        <v>49</v>
      </c>
      <c r="B36" s="49" t="s">
        <v>143</v>
      </c>
      <c r="C36" s="49">
        <v>100</v>
      </c>
      <c r="D36" s="84">
        <f>'прил 5'!E23</f>
        <v>767500</v>
      </c>
    </row>
    <row r="37" spans="1:4" x14ac:dyDescent="0.3">
      <c r="A37" s="53" t="s">
        <v>51</v>
      </c>
      <c r="B37" s="49" t="s">
        <v>144</v>
      </c>
      <c r="C37" s="49"/>
      <c r="D37" s="84">
        <f>D38+D39+D40</f>
        <v>1622800</v>
      </c>
    </row>
    <row r="38" spans="1:4" ht="69" x14ac:dyDescent="0.3">
      <c r="A38" s="53" t="s">
        <v>49</v>
      </c>
      <c r="B38" s="49" t="s">
        <v>144</v>
      </c>
      <c r="C38" s="49">
        <v>100</v>
      </c>
      <c r="D38" s="84">
        <f>'прил 5'!E27</f>
        <v>1022100</v>
      </c>
    </row>
    <row r="39" spans="1:4" ht="27.6" x14ac:dyDescent="0.3">
      <c r="A39" s="53" t="s">
        <v>75</v>
      </c>
      <c r="B39" s="49" t="s">
        <v>144</v>
      </c>
      <c r="C39" s="49">
        <v>200</v>
      </c>
      <c r="D39" s="84">
        <f>'прил 5'!E28</f>
        <v>582800</v>
      </c>
    </row>
    <row r="40" spans="1:4" ht="16.8" customHeight="1" x14ac:dyDescent="0.3">
      <c r="A40" s="53" t="s">
        <v>53</v>
      </c>
      <c r="B40" s="49" t="s">
        <v>144</v>
      </c>
      <c r="C40" s="49">
        <v>800</v>
      </c>
      <c r="D40" s="84">
        <f>'прил 5'!E29</f>
        <v>17900</v>
      </c>
    </row>
    <row r="41" spans="1:4" x14ac:dyDescent="0.3">
      <c r="A41" s="53" t="s">
        <v>55</v>
      </c>
      <c r="B41" s="49" t="s">
        <v>56</v>
      </c>
      <c r="C41" s="49"/>
      <c r="D41" s="84">
        <f>D42</f>
        <v>10000</v>
      </c>
    </row>
    <row r="42" spans="1:4" x14ac:dyDescent="0.3">
      <c r="A42" s="53" t="s">
        <v>53</v>
      </c>
      <c r="B42" s="49" t="s">
        <v>56</v>
      </c>
      <c r="C42" s="49">
        <v>800</v>
      </c>
      <c r="D42" s="84">
        <f>'прил 5'!E33</f>
        <v>10000</v>
      </c>
    </row>
    <row r="43" spans="1:4" ht="42" x14ac:dyDescent="0.3">
      <c r="A43" s="47" t="s">
        <v>125</v>
      </c>
      <c r="B43" s="49" t="s">
        <v>145</v>
      </c>
      <c r="C43" s="49"/>
      <c r="D43" s="84">
        <f>D44+D45</f>
        <v>105200</v>
      </c>
    </row>
    <row r="44" spans="1:4" ht="69" x14ac:dyDescent="0.3">
      <c r="A44" s="53" t="s">
        <v>49</v>
      </c>
      <c r="B44" s="49" t="s">
        <v>145</v>
      </c>
      <c r="C44" s="49">
        <v>100</v>
      </c>
      <c r="D44" s="84">
        <f>'прил 5'!E38</f>
        <v>90600</v>
      </c>
    </row>
    <row r="45" spans="1:4" ht="27.6" x14ac:dyDescent="0.3">
      <c r="A45" s="53" t="s">
        <v>75</v>
      </c>
      <c r="B45" s="49" t="s">
        <v>145</v>
      </c>
      <c r="C45" s="49">
        <v>200</v>
      </c>
      <c r="D45" s="84">
        <f>'прил 5'!E39</f>
        <v>14600</v>
      </c>
    </row>
    <row r="46" spans="1:4" ht="15.6" x14ac:dyDescent="0.3">
      <c r="A46" s="4"/>
    </row>
    <row r="47" spans="1:4" ht="15.6" x14ac:dyDescent="0.3">
      <c r="A47" s="4"/>
    </row>
    <row r="48" spans="1:4" x14ac:dyDescent="0.3">
      <c r="A48" s="7" t="s">
        <v>39</v>
      </c>
      <c r="B48" s="1"/>
      <c r="C48" s="40"/>
      <c r="D48" s="39" t="s">
        <v>158</v>
      </c>
    </row>
  </sheetData>
  <mergeCells count="15">
    <mergeCell ref="B6:D6"/>
    <mergeCell ref="B7:D7"/>
    <mergeCell ref="B8:D8"/>
    <mergeCell ref="A11:E11"/>
    <mergeCell ref="B1:D1"/>
    <mergeCell ref="B2:D2"/>
    <mergeCell ref="B3:D3"/>
    <mergeCell ref="B4:D4"/>
    <mergeCell ref="B5:D5"/>
    <mergeCell ref="A10:D10"/>
    <mergeCell ref="A12:D12"/>
    <mergeCell ref="A13:D13"/>
    <mergeCell ref="A16:A17"/>
    <mergeCell ref="B16:B17"/>
    <mergeCell ref="C16:C17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view="pageBreakPreview" zoomScale="82" zoomScaleNormal="75" zoomScaleSheetLayoutView="82" workbookViewId="0">
      <selection activeCell="C45" sqref="C45"/>
    </sheetView>
  </sheetViews>
  <sheetFormatPr defaultRowHeight="14.4" x14ac:dyDescent="0.3"/>
  <cols>
    <col min="1" max="1" width="48.6640625" customWidth="1"/>
    <col min="2" max="2" width="9.109375" customWidth="1"/>
    <col min="3" max="3" width="16.5546875" customWidth="1"/>
    <col min="5" max="5" width="28.6640625" customWidth="1"/>
  </cols>
  <sheetData>
    <row r="1" spans="1:5" x14ac:dyDescent="0.3">
      <c r="C1" s="103" t="s">
        <v>117</v>
      </c>
      <c r="D1" s="103"/>
      <c r="E1" s="103"/>
    </row>
    <row r="2" spans="1:5" x14ac:dyDescent="0.3">
      <c r="C2" s="103" t="s">
        <v>107</v>
      </c>
      <c r="D2" s="103"/>
      <c r="E2" s="103"/>
    </row>
    <row r="3" spans="1:5" x14ac:dyDescent="0.3">
      <c r="C3" s="103" t="s">
        <v>36</v>
      </c>
      <c r="D3" s="103"/>
      <c r="E3" s="103"/>
    </row>
    <row r="4" spans="1:5" x14ac:dyDescent="0.3">
      <c r="C4" s="103" t="s">
        <v>157</v>
      </c>
      <c r="D4" s="103"/>
      <c r="E4" s="103"/>
    </row>
    <row r="5" spans="1:5" x14ac:dyDescent="0.3">
      <c r="C5" s="103" t="s">
        <v>108</v>
      </c>
      <c r="D5" s="103"/>
      <c r="E5" s="103"/>
    </row>
    <row r="6" spans="1:5" x14ac:dyDescent="0.3">
      <c r="C6" s="103" t="s">
        <v>36</v>
      </c>
      <c r="D6" s="103"/>
      <c r="E6" s="103"/>
    </row>
    <row r="7" spans="1:5" x14ac:dyDescent="0.3">
      <c r="C7" s="103" t="s">
        <v>135</v>
      </c>
      <c r="D7" s="103"/>
      <c r="E7" s="103"/>
    </row>
    <row r="8" spans="1:5" x14ac:dyDescent="0.3">
      <c r="C8" s="103" t="s">
        <v>136</v>
      </c>
      <c r="D8" s="103"/>
      <c r="E8" s="103"/>
    </row>
    <row r="10" spans="1:5" ht="15.6" x14ac:dyDescent="0.3">
      <c r="A10" s="97" t="s">
        <v>112</v>
      </c>
      <c r="B10" s="97"/>
      <c r="C10" s="97"/>
      <c r="D10" s="97"/>
      <c r="E10" s="97"/>
    </row>
    <row r="11" spans="1:5" ht="15.6" x14ac:dyDescent="0.3">
      <c r="A11" s="97" t="s">
        <v>137</v>
      </c>
      <c r="B11" s="97"/>
      <c r="C11" s="97"/>
      <c r="D11" s="97"/>
      <c r="E11" s="97"/>
    </row>
    <row r="13" spans="1:5" x14ac:dyDescent="0.3">
      <c r="E13" s="57" t="s">
        <v>38</v>
      </c>
    </row>
    <row r="14" spans="1:5" x14ac:dyDescent="0.3">
      <c r="A14" s="105" t="s">
        <v>1</v>
      </c>
      <c r="B14" s="106" t="s">
        <v>88</v>
      </c>
      <c r="C14" s="106" t="s">
        <v>43</v>
      </c>
      <c r="D14" s="106" t="s">
        <v>44</v>
      </c>
      <c r="E14" s="52" t="s">
        <v>2</v>
      </c>
    </row>
    <row r="15" spans="1:5" x14ac:dyDescent="0.3">
      <c r="A15" s="105"/>
      <c r="B15" s="106"/>
      <c r="C15" s="106"/>
      <c r="D15" s="106"/>
      <c r="E15" s="56" t="s">
        <v>119</v>
      </c>
    </row>
    <row r="16" spans="1:5" x14ac:dyDescent="0.3">
      <c r="A16" s="55" t="s">
        <v>3</v>
      </c>
      <c r="B16" s="55"/>
      <c r="C16" s="52"/>
      <c r="D16" s="52"/>
      <c r="E16" s="83">
        <f>E17</f>
        <v>5004800</v>
      </c>
    </row>
    <row r="17" spans="1:5" ht="41.4" customHeight="1" x14ac:dyDescent="0.3">
      <c r="A17" s="45" t="s">
        <v>111</v>
      </c>
      <c r="B17" s="44">
        <v>791</v>
      </c>
      <c r="C17" s="43"/>
      <c r="D17" s="43"/>
      <c r="E17" s="83">
        <f>E18+E33</f>
        <v>5004800</v>
      </c>
    </row>
    <row r="18" spans="1:5" ht="69.599999999999994" customHeight="1" x14ac:dyDescent="0.3">
      <c r="A18" s="64" t="s">
        <v>156</v>
      </c>
      <c r="B18" s="44">
        <v>791</v>
      </c>
      <c r="C18" s="44" t="s">
        <v>89</v>
      </c>
      <c r="D18" s="44"/>
      <c r="E18" s="83">
        <f>E19+E23+E31</f>
        <v>2499300</v>
      </c>
    </row>
    <row r="19" spans="1:5" ht="18.75" customHeight="1" x14ac:dyDescent="0.3">
      <c r="A19" s="53" t="s">
        <v>82</v>
      </c>
      <c r="B19" s="43">
        <v>791</v>
      </c>
      <c r="C19" s="43" t="s">
        <v>63</v>
      </c>
      <c r="D19" s="44"/>
      <c r="E19" s="84">
        <f>E20</f>
        <v>200000</v>
      </c>
    </row>
    <row r="20" spans="1:5" ht="27" customHeight="1" x14ac:dyDescent="0.3">
      <c r="A20" s="53" t="s">
        <v>64</v>
      </c>
      <c r="B20" s="43">
        <v>791</v>
      </c>
      <c r="C20" s="43" t="s">
        <v>65</v>
      </c>
      <c r="D20" s="44"/>
      <c r="E20" s="84">
        <f>E21</f>
        <v>200000</v>
      </c>
    </row>
    <row r="21" spans="1:5" ht="84.6" customHeight="1" x14ac:dyDescent="0.3">
      <c r="A21" s="59" t="s">
        <v>124</v>
      </c>
      <c r="B21" s="43">
        <v>791</v>
      </c>
      <c r="C21" s="49" t="s">
        <v>66</v>
      </c>
      <c r="D21" s="49"/>
      <c r="E21" s="84">
        <f>E22</f>
        <v>200000</v>
      </c>
    </row>
    <row r="22" spans="1:5" ht="30.75" customHeight="1" x14ac:dyDescent="0.3">
      <c r="A22" s="53" t="s">
        <v>75</v>
      </c>
      <c r="B22" s="43">
        <v>791</v>
      </c>
      <c r="C22" s="49" t="s">
        <v>66</v>
      </c>
      <c r="D22" s="49">
        <v>200</v>
      </c>
      <c r="E22" s="84">
        <f>'прил 7'!D23</f>
        <v>200000</v>
      </c>
    </row>
    <row r="23" spans="1:5" ht="30.75" customHeight="1" x14ac:dyDescent="0.3">
      <c r="A23" s="53" t="s">
        <v>69</v>
      </c>
      <c r="B23" s="43">
        <v>791</v>
      </c>
      <c r="C23" s="49" t="s">
        <v>70</v>
      </c>
      <c r="D23" s="49"/>
      <c r="E23" s="84">
        <f>E24</f>
        <v>2199300</v>
      </c>
    </row>
    <row r="24" spans="1:5" ht="29.4" customHeight="1" x14ac:dyDescent="0.3">
      <c r="A24" s="53" t="s">
        <v>83</v>
      </c>
      <c r="B24" s="43">
        <v>791</v>
      </c>
      <c r="C24" s="49" t="s">
        <v>72</v>
      </c>
      <c r="D24" s="49"/>
      <c r="E24" s="84">
        <f>E25+E29</f>
        <v>2199300</v>
      </c>
    </row>
    <row r="25" spans="1:5" ht="30" customHeight="1" x14ac:dyDescent="0.3">
      <c r="A25" s="53" t="s">
        <v>84</v>
      </c>
      <c r="B25" s="43">
        <v>791</v>
      </c>
      <c r="C25" s="49" t="s">
        <v>74</v>
      </c>
      <c r="D25" s="49"/>
      <c r="E25" s="84">
        <f>E27+E28+E26</f>
        <v>1999300</v>
      </c>
    </row>
    <row r="26" spans="1:5" ht="30" customHeight="1" x14ac:dyDescent="0.3">
      <c r="A26" s="66" t="s">
        <v>49</v>
      </c>
      <c r="B26" s="68">
        <v>791</v>
      </c>
      <c r="C26" s="67" t="s">
        <v>74</v>
      </c>
      <c r="D26" s="67">
        <v>100</v>
      </c>
      <c r="E26" s="84">
        <f>'прил 7'!D27</f>
        <v>222700</v>
      </c>
    </row>
    <row r="27" spans="1:5" ht="31.5" customHeight="1" x14ac:dyDescent="0.3">
      <c r="A27" s="53" t="s">
        <v>75</v>
      </c>
      <c r="B27" s="43">
        <v>791</v>
      </c>
      <c r="C27" s="49" t="s">
        <v>74</v>
      </c>
      <c r="D27" s="49">
        <v>200</v>
      </c>
      <c r="E27" s="84">
        <f>'прил 7'!D28</f>
        <v>1774500</v>
      </c>
    </row>
    <row r="28" spans="1:5" ht="15.6" customHeight="1" x14ac:dyDescent="0.3">
      <c r="A28" s="53" t="s">
        <v>53</v>
      </c>
      <c r="B28" s="58">
        <v>791</v>
      </c>
      <c r="C28" s="49" t="s">
        <v>123</v>
      </c>
      <c r="D28" s="49">
        <v>800</v>
      </c>
      <c r="E28" s="84">
        <v>2100</v>
      </c>
    </row>
    <row r="29" spans="1:5" ht="84.6" customHeight="1" x14ac:dyDescent="0.3">
      <c r="A29" s="59" t="s">
        <v>124</v>
      </c>
      <c r="B29" s="43">
        <v>791</v>
      </c>
      <c r="C29" s="49" t="s">
        <v>76</v>
      </c>
      <c r="D29" s="49"/>
      <c r="E29" s="84">
        <f>E30</f>
        <v>200000</v>
      </c>
    </row>
    <row r="30" spans="1:5" ht="30" customHeight="1" x14ac:dyDescent="0.3">
      <c r="A30" s="53" t="s">
        <v>75</v>
      </c>
      <c r="B30" s="43">
        <v>791</v>
      </c>
      <c r="C30" s="49" t="s">
        <v>76</v>
      </c>
      <c r="D30" s="49">
        <v>200</v>
      </c>
      <c r="E30" s="84">
        <f>'прил 7'!D31</f>
        <v>200000</v>
      </c>
    </row>
    <row r="31" spans="1:5" ht="30" customHeight="1" x14ac:dyDescent="0.3">
      <c r="A31" s="59" t="s">
        <v>124</v>
      </c>
      <c r="B31" s="61">
        <v>791</v>
      </c>
      <c r="C31" s="49" t="s">
        <v>154</v>
      </c>
      <c r="D31" s="54"/>
      <c r="E31" s="84">
        <f>E32</f>
        <v>100000</v>
      </c>
    </row>
    <row r="32" spans="1:5" ht="30" customHeight="1" x14ac:dyDescent="0.3">
      <c r="A32" s="65" t="s">
        <v>52</v>
      </c>
      <c r="B32" s="61">
        <v>791</v>
      </c>
      <c r="C32" s="49" t="s">
        <v>154</v>
      </c>
      <c r="D32" s="49">
        <v>200</v>
      </c>
      <c r="E32" s="84">
        <f>'прил 7'!D33</f>
        <v>100000</v>
      </c>
    </row>
    <row r="33" spans="1:5" ht="69.599999999999994" customHeight="1" x14ac:dyDescent="0.3">
      <c r="A33" s="45" t="s">
        <v>155</v>
      </c>
      <c r="B33" s="44">
        <v>791</v>
      </c>
      <c r="C33" s="51" t="s">
        <v>142</v>
      </c>
      <c r="D33" s="51"/>
      <c r="E33" s="83">
        <f>E34+E36+E40+E42</f>
        <v>2505500</v>
      </c>
    </row>
    <row r="34" spans="1:5" x14ac:dyDescent="0.3">
      <c r="A34" s="53" t="s">
        <v>96</v>
      </c>
      <c r="B34" s="43">
        <v>791</v>
      </c>
      <c r="C34" s="49" t="s">
        <v>143</v>
      </c>
      <c r="D34" s="49"/>
      <c r="E34" s="84">
        <f>E35</f>
        <v>767500</v>
      </c>
    </row>
    <row r="35" spans="1:5" ht="68.400000000000006" customHeight="1" x14ac:dyDescent="0.3">
      <c r="A35" s="53" t="s">
        <v>49</v>
      </c>
      <c r="B35" s="43">
        <v>791</v>
      </c>
      <c r="C35" s="49" t="s">
        <v>143</v>
      </c>
      <c r="D35" s="49">
        <v>100</v>
      </c>
      <c r="E35" s="84">
        <f>'прил 7'!D36</f>
        <v>767500</v>
      </c>
    </row>
    <row r="36" spans="1:5" ht="15" customHeight="1" x14ac:dyDescent="0.3">
      <c r="A36" s="53" t="s">
        <v>51</v>
      </c>
      <c r="B36" s="43">
        <v>791</v>
      </c>
      <c r="C36" s="49" t="s">
        <v>144</v>
      </c>
      <c r="D36" s="49"/>
      <c r="E36" s="84">
        <f>E37+E38+E39</f>
        <v>1622800</v>
      </c>
    </row>
    <row r="37" spans="1:5" ht="69.599999999999994" customHeight="1" x14ac:dyDescent="0.3">
      <c r="A37" s="53" t="s">
        <v>49</v>
      </c>
      <c r="B37" s="43">
        <v>791</v>
      </c>
      <c r="C37" s="49" t="s">
        <v>144</v>
      </c>
      <c r="D37" s="49">
        <v>100</v>
      </c>
      <c r="E37" s="84">
        <f>'прил 7'!D38</f>
        <v>1022100</v>
      </c>
    </row>
    <row r="38" spans="1:5" ht="28.8" customHeight="1" x14ac:dyDescent="0.3">
      <c r="A38" s="47" t="s">
        <v>75</v>
      </c>
      <c r="B38" s="43">
        <v>791</v>
      </c>
      <c r="C38" s="49" t="s">
        <v>144</v>
      </c>
      <c r="D38" s="49">
        <v>200</v>
      </c>
      <c r="E38" s="84">
        <f>'прил 7'!D39</f>
        <v>582800</v>
      </c>
    </row>
    <row r="39" spans="1:5" ht="13.8" customHeight="1" x14ac:dyDescent="0.3">
      <c r="A39" s="53" t="s">
        <v>53</v>
      </c>
      <c r="B39" s="43">
        <v>791</v>
      </c>
      <c r="C39" s="49" t="s">
        <v>144</v>
      </c>
      <c r="D39" s="49">
        <v>800</v>
      </c>
      <c r="E39" s="84">
        <f>'прил 7'!D40</f>
        <v>17900</v>
      </c>
    </row>
    <row r="40" spans="1:5" ht="16.2" customHeight="1" x14ac:dyDescent="0.3">
      <c r="A40" s="53" t="s">
        <v>55</v>
      </c>
      <c r="B40" s="43">
        <v>791</v>
      </c>
      <c r="C40" s="49" t="s">
        <v>56</v>
      </c>
      <c r="D40" s="49"/>
      <c r="E40" s="84">
        <f>E41</f>
        <v>10000</v>
      </c>
    </row>
    <row r="41" spans="1:5" ht="16.8" customHeight="1" x14ac:dyDescent="0.3">
      <c r="A41" s="53" t="s">
        <v>53</v>
      </c>
      <c r="B41" s="43">
        <v>791</v>
      </c>
      <c r="C41" s="49" t="s">
        <v>56</v>
      </c>
      <c r="D41" s="49">
        <v>800</v>
      </c>
      <c r="E41" s="84">
        <f>'прил 7'!D42</f>
        <v>10000</v>
      </c>
    </row>
    <row r="42" spans="1:5" ht="25.8" customHeight="1" x14ac:dyDescent="0.3">
      <c r="A42" s="47" t="s">
        <v>125</v>
      </c>
      <c r="B42" s="43">
        <v>791</v>
      </c>
      <c r="C42" s="49" t="s">
        <v>145</v>
      </c>
      <c r="D42" s="49"/>
      <c r="E42" s="84">
        <f>E43+E44</f>
        <v>105200</v>
      </c>
    </row>
    <row r="43" spans="1:5" ht="69" x14ac:dyDescent="0.3">
      <c r="A43" s="53" t="s">
        <v>49</v>
      </c>
      <c r="B43" s="43">
        <v>791</v>
      </c>
      <c r="C43" s="49" t="s">
        <v>145</v>
      </c>
      <c r="D43" s="49">
        <v>100</v>
      </c>
      <c r="E43" s="84">
        <f>'прил 7'!D44</f>
        <v>90600</v>
      </c>
    </row>
    <row r="44" spans="1:5" ht="27.6" x14ac:dyDescent="0.3">
      <c r="A44" s="53" t="s">
        <v>75</v>
      </c>
      <c r="B44" s="43">
        <v>791</v>
      </c>
      <c r="C44" s="49" t="s">
        <v>145</v>
      </c>
      <c r="D44" s="49">
        <v>200</v>
      </c>
      <c r="E44" s="84">
        <f>'прил 7'!D45</f>
        <v>14600</v>
      </c>
    </row>
    <row r="45" spans="1:5" ht="15.6" x14ac:dyDescent="0.3">
      <c r="A45" s="4"/>
    </row>
    <row r="46" spans="1:5" ht="15.6" x14ac:dyDescent="0.3">
      <c r="A46" s="4"/>
    </row>
    <row r="47" spans="1:5" ht="15.6" x14ac:dyDescent="0.3">
      <c r="A47" s="7" t="s">
        <v>39</v>
      </c>
      <c r="B47" s="1"/>
      <c r="C47" s="1"/>
      <c r="D47" s="1"/>
      <c r="E47" s="90" t="s">
        <v>158</v>
      </c>
    </row>
  </sheetData>
  <mergeCells count="14">
    <mergeCell ref="A14:A15"/>
    <mergeCell ref="B14:B15"/>
    <mergeCell ref="C14:C15"/>
    <mergeCell ref="D14:D15"/>
    <mergeCell ref="A11:E11"/>
    <mergeCell ref="C6:E6"/>
    <mergeCell ref="C7:E7"/>
    <mergeCell ref="C8:E8"/>
    <mergeCell ref="A10:E10"/>
    <mergeCell ref="C1:E1"/>
    <mergeCell ref="C2:E2"/>
    <mergeCell ref="C3:E3"/>
    <mergeCell ref="C4:E4"/>
    <mergeCell ref="C5:E5"/>
  </mergeCells>
  <pageMargins left="0.9055118110236221" right="0.70866141732283472" top="0.74803149606299213" bottom="0.74803149606299213" header="0.31496062992125984" footer="0.31496062992125984"/>
  <pageSetup paperSize="9" scale="75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view="pageBreakPreview" zoomScale="83" zoomScaleNormal="100" zoomScaleSheetLayoutView="83" workbookViewId="0">
      <selection activeCell="E60" sqref="E60"/>
    </sheetView>
  </sheetViews>
  <sheetFormatPr defaultRowHeight="14.4" x14ac:dyDescent="0.3"/>
  <cols>
    <col min="1" max="1" width="32.33203125" customWidth="1"/>
    <col min="3" max="3" width="19" customWidth="1"/>
    <col min="5" max="5" width="19.6640625" customWidth="1"/>
    <col min="6" max="6" width="23.88671875" customWidth="1"/>
  </cols>
  <sheetData>
    <row r="1" spans="1:6" x14ac:dyDescent="0.3">
      <c r="C1" s="103" t="s">
        <v>116</v>
      </c>
      <c r="D1" s="103"/>
      <c r="E1" s="103"/>
      <c r="F1" s="103"/>
    </row>
    <row r="2" spans="1:6" x14ac:dyDescent="0.3">
      <c r="C2" s="103" t="s">
        <v>107</v>
      </c>
      <c r="D2" s="103"/>
      <c r="E2" s="103"/>
      <c r="F2" s="103"/>
    </row>
    <row r="3" spans="1:6" x14ac:dyDescent="0.3">
      <c r="C3" s="103" t="s">
        <v>36</v>
      </c>
      <c r="D3" s="103"/>
      <c r="E3" s="103"/>
      <c r="F3" s="103"/>
    </row>
    <row r="4" spans="1:6" x14ac:dyDescent="0.3">
      <c r="C4" s="103" t="s">
        <v>159</v>
      </c>
      <c r="D4" s="103"/>
      <c r="E4" s="103"/>
      <c r="F4" s="103"/>
    </row>
    <row r="5" spans="1:6" x14ac:dyDescent="0.3">
      <c r="C5" s="103" t="s">
        <v>108</v>
      </c>
      <c r="D5" s="103"/>
      <c r="E5" s="103"/>
      <c r="F5" s="103"/>
    </row>
    <row r="6" spans="1:6" ht="15.75" customHeight="1" x14ac:dyDescent="0.3">
      <c r="C6" s="103" t="s">
        <v>36</v>
      </c>
      <c r="D6" s="103"/>
      <c r="E6" s="103"/>
      <c r="F6" s="103"/>
    </row>
    <row r="7" spans="1:6" x14ac:dyDescent="0.3">
      <c r="C7" s="103" t="s">
        <v>128</v>
      </c>
      <c r="D7" s="103"/>
      <c r="E7" s="103"/>
      <c r="F7" s="103"/>
    </row>
    <row r="8" spans="1:6" x14ac:dyDescent="0.3">
      <c r="C8" s="103" t="s">
        <v>129</v>
      </c>
      <c r="D8" s="103"/>
      <c r="E8" s="103"/>
      <c r="F8" s="103"/>
    </row>
    <row r="10" spans="1:6" ht="15.6" x14ac:dyDescent="0.3">
      <c r="A10" s="104" t="s">
        <v>110</v>
      </c>
      <c r="B10" s="104"/>
      <c r="C10" s="104"/>
      <c r="D10" s="104"/>
      <c r="E10" s="104"/>
      <c r="F10" s="104"/>
    </row>
    <row r="11" spans="1:6" ht="15.6" x14ac:dyDescent="0.3">
      <c r="A11" s="97" t="s">
        <v>138</v>
      </c>
      <c r="B11" s="97"/>
      <c r="C11" s="97"/>
      <c r="D11" s="97"/>
      <c r="E11" s="97"/>
      <c r="F11" s="97"/>
    </row>
    <row r="12" spans="1:6" ht="15.6" x14ac:dyDescent="0.3">
      <c r="A12" s="97" t="s">
        <v>86</v>
      </c>
      <c r="B12" s="97"/>
      <c r="C12" s="97"/>
      <c r="D12" s="97"/>
      <c r="E12" s="97"/>
      <c r="F12" s="97"/>
    </row>
    <row r="13" spans="1:6" ht="15.6" x14ac:dyDescent="0.3">
      <c r="A13" s="97" t="s">
        <v>85</v>
      </c>
      <c r="B13" s="97"/>
      <c r="C13" s="97"/>
      <c r="D13" s="97"/>
      <c r="E13" s="97"/>
      <c r="F13" s="97"/>
    </row>
    <row r="14" spans="1:6" x14ac:dyDescent="0.3">
      <c r="A14" s="1"/>
      <c r="B14" s="1"/>
      <c r="C14" s="1"/>
      <c r="D14" s="1"/>
      <c r="E14" s="1"/>
      <c r="F14" s="1"/>
    </row>
    <row r="15" spans="1:6" x14ac:dyDescent="0.3">
      <c r="F15" s="57" t="s">
        <v>38</v>
      </c>
    </row>
    <row r="16" spans="1:6" x14ac:dyDescent="0.3">
      <c r="A16" s="102" t="s">
        <v>41</v>
      </c>
      <c r="B16" s="102" t="s">
        <v>42</v>
      </c>
      <c r="C16" s="102" t="s">
        <v>43</v>
      </c>
      <c r="D16" s="102" t="s">
        <v>44</v>
      </c>
      <c r="E16" s="102" t="s">
        <v>2</v>
      </c>
      <c r="F16" s="102"/>
    </row>
    <row r="17" spans="1:6" x14ac:dyDescent="0.3">
      <c r="A17" s="102"/>
      <c r="B17" s="102"/>
      <c r="C17" s="102"/>
      <c r="D17" s="102"/>
      <c r="E17" s="61" t="s">
        <v>122</v>
      </c>
      <c r="F17" s="61" t="s">
        <v>132</v>
      </c>
    </row>
    <row r="18" spans="1:6" x14ac:dyDescent="0.3">
      <c r="A18" s="44" t="s">
        <v>3</v>
      </c>
      <c r="B18" s="43"/>
      <c r="C18" s="43"/>
      <c r="D18" s="43"/>
      <c r="E18" s="83">
        <f>E19+E34+E40+E49</f>
        <v>4926000</v>
      </c>
      <c r="F18" s="83">
        <f>F19+F34+F40+F49</f>
        <v>4910200</v>
      </c>
    </row>
    <row r="19" spans="1:6" ht="30.6" customHeight="1" x14ac:dyDescent="0.3">
      <c r="A19" s="45" t="s">
        <v>45</v>
      </c>
      <c r="B19" s="46" t="s">
        <v>97</v>
      </c>
      <c r="C19" s="43"/>
      <c r="D19" s="43"/>
      <c r="E19" s="83">
        <f t="shared" ref="E19:F19" si="0">E20+E24+E30</f>
        <v>2423600</v>
      </c>
      <c r="F19" s="83">
        <f t="shared" si="0"/>
        <v>2440700</v>
      </c>
    </row>
    <row r="20" spans="1:6" ht="59.25" customHeight="1" x14ac:dyDescent="0.3">
      <c r="A20" s="47" t="s">
        <v>46</v>
      </c>
      <c r="B20" s="48" t="s">
        <v>98</v>
      </c>
      <c r="C20" s="43"/>
      <c r="D20" s="43"/>
      <c r="E20" s="84">
        <f t="shared" ref="E20:F22" si="1">E21</f>
        <v>757500</v>
      </c>
      <c r="F20" s="84">
        <f t="shared" si="1"/>
        <v>757500</v>
      </c>
    </row>
    <row r="21" spans="1:6" ht="99.6" customHeight="1" x14ac:dyDescent="0.3">
      <c r="A21" s="47" t="s">
        <v>155</v>
      </c>
      <c r="B21" s="48" t="s">
        <v>98</v>
      </c>
      <c r="C21" s="49" t="s">
        <v>142</v>
      </c>
      <c r="D21" s="49"/>
      <c r="E21" s="84">
        <f t="shared" si="1"/>
        <v>757500</v>
      </c>
      <c r="F21" s="84">
        <f t="shared" si="1"/>
        <v>757500</v>
      </c>
    </row>
    <row r="22" spans="1:6" ht="20.25" customHeight="1" x14ac:dyDescent="0.3">
      <c r="A22" s="47" t="s">
        <v>96</v>
      </c>
      <c r="B22" s="48" t="s">
        <v>98</v>
      </c>
      <c r="C22" s="49" t="s">
        <v>143</v>
      </c>
      <c r="D22" s="49"/>
      <c r="E22" s="84">
        <f t="shared" si="1"/>
        <v>757500</v>
      </c>
      <c r="F22" s="84">
        <f t="shared" si="1"/>
        <v>757500</v>
      </c>
    </row>
    <row r="23" spans="1:6" ht="97.2" customHeight="1" x14ac:dyDescent="0.3">
      <c r="A23" s="47" t="s">
        <v>49</v>
      </c>
      <c r="B23" s="48" t="s">
        <v>98</v>
      </c>
      <c r="C23" s="49" t="s">
        <v>143</v>
      </c>
      <c r="D23" s="49">
        <v>100</v>
      </c>
      <c r="E23" s="84">
        <v>757500</v>
      </c>
      <c r="F23" s="84">
        <v>757500</v>
      </c>
    </row>
    <row r="24" spans="1:6" ht="82.2" customHeight="1" x14ac:dyDescent="0.3">
      <c r="A24" s="47" t="s">
        <v>50</v>
      </c>
      <c r="B24" s="48" t="s">
        <v>99</v>
      </c>
      <c r="C24" s="49"/>
      <c r="D24" s="49"/>
      <c r="E24" s="84">
        <f t="shared" ref="E24:F25" si="2">E25</f>
        <v>1656100</v>
      </c>
      <c r="F24" s="84">
        <f t="shared" si="2"/>
        <v>1673200</v>
      </c>
    </row>
    <row r="25" spans="1:6" ht="98.4" customHeight="1" x14ac:dyDescent="0.3">
      <c r="A25" s="47" t="s">
        <v>155</v>
      </c>
      <c r="B25" s="48" t="s">
        <v>99</v>
      </c>
      <c r="C25" s="49" t="s">
        <v>142</v>
      </c>
      <c r="D25" s="49"/>
      <c r="E25" s="84">
        <f t="shared" si="2"/>
        <v>1656100</v>
      </c>
      <c r="F25" s="84">
        <f t="shared" si="2"/>
        <v>1673200</v>
      </c>
    </row>
    <row r="26" spans="1:6" ht="30.75" customHeight="1" x14ac:dyDescent="0.3">
      <c r="A26" s="47" t="s">
        <v>51</v>
      </c>
      <c r="B26" s="48" t="s">
        <v>99</v>
      </c>
      <c r="C26" s="49" t="s">
        <v>144</v>
      </c>
      <c r="D26" s="49"/>
      <c r="E26" s="84">
        <f t="shared" ref="E26:F26" si="3">E27+E28+E29</f>
        <v>1656100</v>
      </c>
      <c r="F26" s="84">
        <f t="shared" si="3"/>
        <v>1673200</v>
      </c>
    </row>
    <row r="27" spans="1:6" ht="98.4" customHeight="1" x14ac:dyDescent="0.3">
      <c r="A27" s="47" t="s">
        <v>49</v>
      </c>
      <c r="B27" s="48" t="s">
        <v>99</v>
      </c>
      <c r="C27" s="49" t="s">
        <v>144</v>
      </c>
      <c r="D27" s="49">
        <v>100</v>
      </c>
      <c r="E27" s="84">
        <v>1027100</v>
      </c>
      <c r="F27" s="84">
        <v>1027100</v>
      </c>
    </row>
    <row r="28" spans="1:6" ht="45" customHeight="1" x14ac:dyDescent="0.3">
      <c r="A28" s="47" t="s">
        <v>52</v>
      </c>
      <c r="B28" s="48" t="s">
        <v>99</v>
      </c>
      <c r="C28" s="49" t="s">
        <v>144</v>
      </c>
      <c r="D28" s="49">
        <v>200</v>
      </c>
      <c r="E28" s="84">
        <v>611100</v>
      </c>
      <c r="F28" s="84">
        <v>628200</v>
      </c>
    </row>
    <row r="29" spans="1:6" x14ac:dyDescent="0.3">
      <c r="A29" s="47" t="s">
        <v>53</v>
      </c>
      <c r="B29" s="48" t="s">
        <v>99</v>
      </c>
      <c r="C29" s="49" t="s">
        <v>144</v>
      </c>
      <c r="D29" s="49">
        <v>800</v>
      </c>
      <c r="E29" s="84">
        <v>17900</v>
      </c>
      <c r="F29" s="84">
        <v>17900</v>
      </c>
    </row>
    <row r="30" spans="1:6" x14ac:dyDescent="0.3">
      <c r="A30" s="47" t="s">
        <v>54</v>
      </c>
      <c r="B30" s="48" t="s">
        <v>100</v>
      </c>
      <c r="C30" s="49"/>
      <c r="D30" s="49"/>
      <c r="E30" s="84">
        <f t="shared" ref="E30:F32" si="4">E31</f>
        <v>10000</v>
      </c>
      <c r="F30" s="84">
        <f t="shared" si="4"/>
        <v>10000</v>
      </c>
    </row>
    <row r="31" spans="1:6" x14ac:dyDescent="0.3">
      <c r="A31" s="50" t="s">
        <v>47</v>
      </c>
      <c r="B31" s="48" t="s">
        <v>100</v>
      </c>
      <c r="C31" s="49" t="s">
        <v>48</v>
      </c>
      <c r="D31" s="49"/>
      <c r="E31" s="84">
        <f t="shared" si="4"/>
        <v>10000</v>
      </c>
      <c r="F31" s="84">
        <f t="shared" si="4"/>
        <v>10000</v>
      </c>
    </row>
    <row r="32" spans="1:6" ht="28.2" x14ac:dyDescent="0.3">
      <c r="A32" s="47" t="s">
        <v>55</v>
      </c>
      <c r="B32" s="48" t="s">
        <v>100</v>
      </c>
      <c r="C32" s="49" t="s">
        <v>56</v>
      </c>
      <c r="D32" s="49"/>
      <c r="E32" s="84">
        <f t="shared" si="4"/>
        <v>10000</v>
      </c>
      <c r="F32" s="84">
        <f t="shared" si="4"/>
        <v>10000</v>
      </c>
    </row>
    <row r="33" spans="1:6" x14ac:dyDescent="0.3">
      <c r="A33" s="47" t="s">
        <v>53</v>
      </c>
      <c r="B33" s="48" t="s">
        <v>100</v>
      </c>
      <c r="C33" s="49" t="s">
        <v>56</v>
      </c>
      <c r="D33" s="49">
        <v>800</v>
      </c>
      <c r="E33" s="84">
        <v>10000</v>
      </c>
      <c r="F33" s="84">
        <v>10000</v>
      </c>
    </row>
    <row r="34" spans="1:6" x14ac:dyDescent="0.3">
      <c r="A34" s="45" t="s">
        <v>57</v>
      </c>
      <c r="B34" s="46" t="s">
        <v>101</v>
      </c>
      <c r="C34" s="43"/>
      <c r="D34" s="43"/>
      <c r="E34" s="83">
        <f t="shared" ref="E34:F36" si="5">E35</f>
        <v>105100</v>
      </c>
      <c r="F34" s="83">
        <f t="shared" si="5"/>
        <v>110400</v>
      </c>
    </row>
    <row r="35" spans="1:6" ht="28.2" x14ac:dyDescent="0.3">
      <c r="A35" s="47" t="s">
        <v>58</v>
      </c>
      <c r="B35" s="48" t="s">
        <v>102</v>
      </c>
      <c r="C35" s="43"/>
      <c r="D35" s="43"/>
      <c r="E35" s="84">
        <f t="shared" si="5"/>
        <v>105100</v>
      </c>
      <c r="F35" s="84">
        <f t="shared" si="5"/>
        <v>110400</v>
      </c>
    </row>
    <row r="36" spans="1:6" ht="97.8" customHeight="1" x14ac:dyDescent="0.3">
      <c r="A36" s="47" t="s">
        <v>155</v>
      </c>
      <c r="B36" s="48" t="s">
        <v>102</v>
      </c>
      <c r="C36" s="49" t="s">
        <v>142</v>
      </c>
      <c r="D36" s="43"/>
      <c r="E36" s="84">
        <f t="shared" si="5"/>
        <v>105100</v>
      </c>
      <c r="F36" s="84">
        <f t="shared" si="5"/>
        <v>110400</v>
      </c>
    </row>
    <row r="37" spans="1:6" ht="55.8" x14ac:dyDescent="0.3">
      <c r="A37" s="47" t="s">
        <v>125</v>
      </c>
      <c r="B37" s="48" t="s">
        <v>102</v>
      </c>
      <c r="C37" s="49" t="s">
        <v>145</v>
      </c>
      <c r="D37" s="49"/>
      <c r="E37" s="84">
        <f t="shared" ref="E37:F37" si="6">E38+E39</f>
        <v>105100</v>
      </c>
      <c r="F37" s="84">
        <f t="shared" si="6"/>
        <v>110400</v>
      </c>
    </row>
    <row r="38" spans="1:6" ht="96" customHeight="1" x14ac:dyDescent="0.3">
      <c r="A38" s="47" t="s">
        <v>49</v>
      </c>
      <c r="B38" s="48" t="s">
        <v>102</v>
      </c>
      <c r="C38" s="49" t="s">
        <v>145</v>
      </c>
      <c r="D38" s="49">
        <v>100</v>
      </c>
      <c r="E38" s="84">
        <v>93600</v>
      </c>
      <c r="F38" s="84">
        <v>98400</v>
      </c>
    </row>
    <row r="39" spans="1:6" ht="41.25" customHeight="1" x14ac:dyDescent="0.3">
      <c r="A39" s="47" t="s">
        <v>52</v>
      </c>
      <c r="B39" s="48" t="s">
        <v>102</v>
      </c>
      <c r="C39" s="49" t="s">
        <v>145</v>
      </c>
      <c r="D39" s="49">
        <v>200</v>
      </c>
      <c r="E39" s="84">
        <v>11500</v>
      </c>
      <c r="F39" s="84">
        <v>12000</v>
      </c>
    </row>
    <row r="40" spans="1:6" ht="28.2" x14ac:dyDescent="0.3">
      <c r="A40" s="45" t="s">
        <v>67</v>
      </c>
      <c r="B40" s="46" t="s">
        <v>105</v>
      </c>
      <c r="C40" s="43"/>
      <c r="D40" s="43"/>
      <c r="E40" s="83">
        <f>E41</f>
        <v>2276700</v>
      </c>
      <c r="F40" s="83">
        <f>F41</f>
        <v>2119200</v>
      </c>
    </row>
    <row r="41" spans="1:6" x14ac:dyDescent="0.3">
      <c r="A41" s="47" t="s">
        <v>68</v>
      </c>
      <c r="B41" s="48" t="s">
        <v>106</v>
      </c>
      <c r="C41" s="43"/>
      <c r="D41" s="43"/>
      <c r="E41" s="83">
        <f t="shared" ref="E41:F43" si="7">E42</f>
        <v>2276700</v>
      </c>
      <c r="F41" s="83">
        <f t="shared" si="7"/>
        <v>2119200</v>
      </c>
    </row>
    <row r="42" spans="1:6" ht="97.2" customHeight="1" x14ac:dyDescent="0.3">
      <c r="A42" s="65" t="s">
        <v>156</v>
      </c>
      <c r="B42" s="48" t="s">
        <v>106</v>
      </c>
      <c r="C42" s="43" t="s">
        <v>81</v>
      </c>
      <c r="D42" s="43"/>
      <c r="E42" s="83">
        <f t="shared" si="7"/>
        <v>2276700</v>
      </c>
      <c r="F42" s="83">
        <f t="shared" si="7"/>
        <v>2119200</v>
      </c>
    </row>
    <row r="43" spans="1:6" ht="28.2" x14ac:dyDescent="0.3">
      <c r="A43" s="50" t="s">
        <v>69</v>
      </c>
      <c r="B43" s="48" t="s">
        <v>106</v>
      </c>
      <c r="C43" s="49" t="s">
        <v>70</v>
      </c>
      <c r="D43" s="49"/>
      <c r="E43" s="83">
        <f t="shared" si="7"/>
        <v>2276700</v>
      </c>
      <c r="F43" s="83">
        <f t="shared" si="7"/>
        <v>2119200</v>
      </c>
    </row>
    <row r="44" spans="1:6" ht="42" x14ac:dyDescent="0.3">
      <c r="A44" s="47" t="s">
        <v>71</v>
      </c>
      <c r="B44" s="48" t="s">
        <v>106</v>
      </c>
      <c r="C44" s="49" t="s">
        <v>72</v>
      </c>
      <c r="D44" s="49"/>
      <c r="E44" s="83">
        <f>E45</f>
        <v>2276700</v>
      </c>
      <c r="F44" s="83">
        <f>F45</f>
        <v>2119200</v>
      </c>
    </row>
    <row r="45" spans="1:6" ht="27.6" customHeight="1" x14ac:dyDescent="0.3">
      <c r="A45" s="50" t="s">
        <v>73</v>
      </c>
      <c r="B45" s="48" t="s">
        <v>106</v>
      </c>
      <c r="C45" s="49" t="s">
        <v>74</v>
      </c>
      <c r="D45" s="49"/>
      <c r="E45" s="84">
        <f>E47+E48+E46</f>
        <v>2276700</v>
      </c>
      <c r="F45" s="84">
        <f>F47+F48+F46</f>
        <v>2119200</v>
      </c>
    </row>
    <row r="46" spans="1:6" ht="97.8" customHeight="1" x14ac:dyDescent="0.3">
      <c r="A46" s="50" t="s">
        <v>49</v>
      </c>
      <c r="B46" s="63" t="s">
        <v>106</v>
      </c>
      <c r="C46" s="49" t="s">
        <v>74</v>
      </c>
      <c r="D46" s="49">
        <v>100</v>
      </c>
      <c r="E46" s="84">
        <v>222700</v>
      </c>
      <c r="F46" s="84">
        <v>222700</v>
      </c>
    </row>
    <row r="47" spans="1:6" ht="42" x14ac:dyDescent="0.3">
      <c r="A47" s="47" t="s">
        <v>75</v>
      </c>
      <c r="B47" s="48" t="s">
        <v>106</v>
      </c>
      <c r="C47" s="49" t="s">
        <v>74</v>
      </c>
      <c r="D47" s="49">
        <v>200</v>
      </c>
      <c r="E47" s="84">
        <v>2051900</v>
      </c>
      <c r="F47" s="84">
        <v>1894400</v>
      </c>
    </row>
    <row r="48" spans="1:6" x14ac:dyDescent="0.3">
      <c r="A48" s="47" t="s">
        <v>53</v>
      </c>
      <c r="B48" s="48" t="s">
        <v>106</v>
      </c>
      <c r="C48" s="49" t="s">
        <v>123</v>
      </c>
      <c r="D48" s="49">
        <v>800</v>
      </c>
      <c r="E48" s="84">
        <v>2100</v>
      </c>
      <c r="F48" s="84">
        <v>2100</v>
      </c>
    </row>
    <row r="49" spans="1:6" ht="32.25" customHeight="1" x14ac:dyDescent="0.3">
      <c r="A49" s="45" t="s">
        <v>77</v>
      </c>
      <c r="B49" s="48">
        <v>9900</v>
      </c>
      <c r="C49" s="49"/>
      <c r="D49" s="49"/>
      <c r="E49" s="84">
        <f t="shared" ref="E49:F52" si="8">E50</f>
        <v>120600</v>
      </c>
      <c r="F49" s="84">
        <f t="shared" si="8"/>
        <v>239900</v>
      </c>
    </row>
    <row r="50" spans="1:6" x14ac:dyDescent="0.3">
      <c r="A50" s="50" t="s">
        <v>78</v>
      </c>
      <c r="B50" s="48">
        <v>9999</v>
      </c>
      <c r="C50" s="49"/>
      <c r="D50" s="49"/>
      <c r="E50" s="84">
        <f t="shared" si="8"/>
        <v>120600</v>
      </c>
      <c r="F50" s="84">
        <f t="shared" si="8"/>
        <v>239900</v>
      </c>
    </row>
    <row r="51" spans="1:6" x14ac:dyDescent="0.3">
      <c r="A51" s="47" t="s">
        <v>47</v>
      </c>
      <c r="B51" s="48">
        <v>9999</v>
      </c>
      <c r="C51" s="49" t="s">
        <v>48</v>
      </c>
      <c r="D51" s="49"/>
      <c r="E51" s="84">
        <f t="shared" si="8"/>
        <v>120600</v>
      </c>
      <c r="F51" s="84">
        <f t="shared" si="8"/>
        <v>239900</v>
      </c>
    </row>
    <row r="52" spans="1:6" x14ac:dyDescent="0.3">
      <c r="A52" s="47" t="s">
        <v>78</v>
      </c>
      <c r="B52" s="48">
        <v>9999</v>
      </c>
      <c r="C52" s="49" t="s">
        <v>79</v>
      </c>
      <c r="D52" s="49"/>
      <c r="E52" s="84">
        <f t="shared" si="8"/>
        <v>120600</v>
      </c>
      <c r="F52" s="84">
        <f t="shared" si="8"/>
        <v>239900</v>
      </c>
    </row>
    <row r="53" spans="1:6" x14ac:dyDescent="0.3">
      <c r="A53" s="47" t="s">
        <v>80</v>
      </c>
      <c r="B53" s="48">
        <v>9999</v>
      </c>
      <c r="C53" s="49" t="s">
        <v>79</v>
      </c>
      <c r="D53" s="49">
        <v>900</v>
      </c>
      <c r="E53" s="84">
        <v>120600</v>
      </c>
      <c r="F53" s="84">
        <v>239900</v>
      </c>
    </row>
    <row r="55" spans="1:6" ht="0.6" customHeight="1" x14ac:dyDescent="0.3"/>
    <row r="56" spans="1:6" ht="6.6" customHeight="1" x14ac:dyDescent="0.3">
      <c r="A56" s="1"/>
      <c r="B56" s="1"/>
      <c r="C56" s="1"/>
      <c r="D56" s="1"/>
    </row>
    <row r="57" spans="1:6" ht="15.6" x14ac:dyDescent="0.3">
      <c r="A57" s="1" t="s">
        <v>39</v>
      </c>
      <c r="B57" s="1"/>
      <c r="C57" s="1"/>
      <c r="D57" s="39"/>
      <c r="F57" s="4" t="s">
        <v>158</v>
      </c>
    </row>
  </sheetData>
  <mergeCells count="17">
    <mergeCell ref="A13:F13"/>
    <mergeCell ref="A16:A17"/>
    <mergeCell ref="B16:B17"/>
    <mergeCell ref="C16:C17"/>
    <mergeCell ref="D16:D17"/>
    <mergeCell ref="E16:F16"/>
    <mergeCell ref="C7:F7"/>
    <mergeCell ref="C8:F8"/>
    <mergeCell ref="A10:F10"/>
    <mergeCell ref="A11:F11"/>
    <mergeCell ref="A12:F12"/>
    <mergeCell ref="C6:F6"/>
    <mergeCell ref="C1:F1"/>
    <mergeCell ref="C2:F2"/>
    <mergeCell ref="C3:F3"/>
    <mergeCell ref="C4:F4"/>
    <mergeCell ref="C5:F5"/>
  </mergeCells>
  <printOptions horizontalCentered="1"/>
  <pageMargins left="1.1023622047244095" right="0.31496062992125984" top="0.74803149606299213" bottom="0.74803149606299213" header="0.31496062992125984" footer="0.31496062992125984"/>
  <pageSetup paperSize="9" scale="77" fitToHeight="0" orientation="portrait" verticalDpi="180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view="pageBreakPreview" topLeftCell="A16" zoomScale="60" zoomScaleNormal="100" workbookViewId="0">
      <selection activeCell="D44" sqref="D44"/>
    </sheetView>
  </sheetViews>
  <sheetFormatPr defaultRowHeight="14.4" x14ac:dyDescent="0.3"/>
  <cols>
    <col min="1" max="1" width="49.5546875" customWidth="1"/>
    <col min="2" max="2" width="18.44140625" customWidth="1"/>
    <col min="3" max="3" width="9.109375" customWidth="1"/>
    <col min="4" max="4" width="13" customWidth="1"/>
    <col min="5" max="5" width="12.88671875" customWidth="1"/>
  </cols>
  <sheetData>
    <row r="1" spans="1:6" x14ac:dyDescent="0.3">
      <c r="B1" s="103" t="s">
        <v>114</v>
      </c>
      <c r="C1" s="103"/>
      <c r="D1" s="103"/>
      <c r="E1" s="103"/>
    </row>
    <row r="2" spans="1:6" x14ac:dyDescent="0.3">
      <c r="B2" s="103" t="s">
        <v>107</v>
      </c>
      <c r="C2" s="103"/>
      <c r="D2" s="103"/>
      <c r="E2" s="103"/>
    </row>
    <row r="3" spans="1:6" x14ac:dyDescent="0.3">
      <c r="B3" s="103" t="s">
        <v>36</v>
      </c>
      <c r="C3" s="103"/>
      <c r="D3" s="103"/>
      <c r="E3" s="103"/>
    </row>
    <row r="4" spans="1:6" x14ac:dyDescent="0.3">
      <c r="B4" s="103" t="s">
        <v>157</v>
      </c>
      <c r="C4" s="103"/>
      <c r="D4" s="103"/>
      <c r="E4" s="103"/>
    </row>
    <row r="5" spans="1:6" x14ac:dyDescent="0.3">
      <c r="B5" s="103" t="s">
        <v>108</v>
      </c>
      <c r="C5" s="103"/>
      <c r="D5" s="103"/>
      <c r="E5" s="103"/>
    </row>
    <row r="6" spans="1:6" x14ac:dyDescent="0.3">
      <c r="B6" s="103" t="s">
        <v>36</v>
      </c>
      <c r="C6" s="103"/>
      <c r="D6" s="103"/>
      <c r="E6" s="103"/>
    </row>
    <row r="7" spans="1:6" x14ac:dyDescent="0.3">
      <c r="B7" s="103" t="s">
        <v>135</v>
      </c>
      <c r="C7" s="103"/>
      <c r="D7" s="103"/>
      <c r="E7" s="103"/>
    </row>
    <row r="8" spans="1:6" x14ac:dyDescent="0.3">
      <c r="B8" s="103" t="s">
        <v>129</v>
      </c>
      <c r="C8" s="103"/>
      <c r="D8" s="103"/>
      <c r="E8" s="103"/>
    </row>
    <row r="9" spans="1:6" x14ac:dyDescent="0.3">
      <c r="B9" s="41"/>
      <c r="C9" s="41"/>
      <c r="D9" s="41"/>
      <c r="E9" s="41"/>
    </row>
    <row r="10" spans="1:6" ht="15.6" x14ac:dyDescent="0.3">
      <c r="A10" s="97" t="s">
        <v>110</v>
      </c>
      <c r="B10" s="97"/>
      <c r="C10" s="97"/>
      <c r="D10" s="97"/>
      <c r="E10" s="97"/>
      <c r="F10" s="42"/>
    </row>
    <row r="11" spans="1:6" ht="15.6" x14ac:dyDescent="0.3">
      <c r="A11" s="97" t="s">
        <v>139</v>
      </c>
      <c r="B11" s="97"/>
      <c r="C11" s="97"/>
      <c r="D11" s="97"/>
      <c r="E11" s="97"/>
      <c r="F11" s="97"/>
    </row>
    <row r="12" spans="1:6" ht="15.6" x14ac:dyDescent="0.3">
      <c r="A12" s="97" t="s">
        <v>95</v>
      </c>
      <c r="B12" s="97"/>
      <c r="C12" s="97"/>
      <c r="D12" s="97"/>
      <c r="E12" s="97"/>
      <c r="F12" s="42"/>
    </row>
    <row r="13" spans="1:6" ht="15.6" x14ac:dyDescent="0.3">
      <c r="A13" s="97" t="s">
        <v>94</v>
      </c>
      <c r="B13" s="97"/>
      <c r="C13" s="97"/>
      <c r="D13" s="97"/>
      <c r="E13" s="97"/>
      <c r="F13" s="42"/>
    </row>
    <row r="14" spans="1:6" x14ac:dyDescent="0.3">
      <c r="A14" s="2"/>
      <c r="B14" s="2"/>
      <c r="C14" s="2"/>
      <c r="D14" s="2"/>
      <c r="E14" s="2"/>
      <c r="F14" s="2"/>
    </row>
    <row r="15" spans="1:6" x14ac:dyDescent="0.3">
      <c r="E15" t="s">
        <v>38</v>
      </c>
    </row>
    <row r="16" spans="1:6" x14ac:dyDescent="0.3">
      <c r="A16" s="105" t="s">
        <v>1</v>
      </c>
      <c r="B16" s="105" t="s">
        <v>43</v>
      </c>
      <c r="C16" s="105" t="s">
        <v>44</v>
      </c>
      <c r="D16" s="105" t="s">
        <v>2</v>
      </c>
      <c r="E16" s="105"/>
    </row>
    <row r="17" spans="1:5" x14ac:dyDescent="0.3">
      <c r="A17" s="105"/>
      <c r="B17" s="105"/>
      <c r="C17" s="105"/>
      <c r="D17" s="62" t="s">
        <v>122</v>
      </c>
      <c r="E17" s="62" t="s">
        <v>132</v>
      </c>
    </row>
    <row r="18" spans="1:5" x14ac:dyDescent="0.3">
      <c r="A18" s="44" t="s">
        <v>3</v>
      </c>
      <c r="B18" s="43"/>
      <c r="C18" s="43"/>
      <c r="D18" s="83">
        <f>D19+D26</f>
        <v>4926000</v>
      </c>
      <c r="E18" s="83">
        <f>E19+E26</f>
        <v>4910200</v>
      </c>
    </row>
    <row r="19" spans="1:5" ht="58.8" customHeight="1" x14ac:dyDescent="0.3">
      <c r="A19" s="64" t="s">
        <v>156</v>
      </c>
      <c r="B19" s="51" t="s">
        <v>81</v>
      </c>
      <c r="C19" s="49"/>
      <c r="D19" s="83">
        <f>D20</f>
        <v>2276700</v>
      </c>
      <c r="E19" s="83">
        <f>E20</f>
        <v>2119200</v>
      </c>
    </row>
    <row r="20" spans="1:5" ht="28.2" customHeight="1" x14ac:dyDescent="0.3">
      <c r="A20" s="53" t="s">
        <v>69</v>
      </c>
      <c r="B20" s="49" t="s">
        <v>70</v>
      </c>
      <c r="C20" s="49"/>
      <c r="D20" s="84">
        <f t="shared" ref="D20:E20" si="0">D21</f>
        <v>2276700</v>
      </c>
      <c r="E20" s="84">
        <f t="shared" si="0"/>
        <v>2119200</v>
      </c>
    </row>
    <row r="21" spans="1:5" ht="28.2" customHeight="1" x14ac:dyDescent="0.3">
      <c r="A21" s="53" t="s">
        <v>83</v>
      </c>
      <c r="B21" s="49" t="s">
        <v>72</v>
      </c>
      <c r="C21" s="49"/>
      <c r="D21" s="84">
        <f>D22</f>
        <v>2276700</v>
      </c>
      <c r="E21" s="84">
        <f>E22</f>
        <v>2119200</v>
      </c>
    </row>
    <row r="22" spans="1:5" ht="26.4" customHeight="1" x14ac:dyDescent="0.3">
      <c r="A22" s="53" t="s">
        <v>84</v>
      </c>
      <c r="B22" s="49" t="s">
        <v>74</v>
      </c>
      <c r="C22" s="49"/>
      <c r="D22" s="84">
        <f>D24+D25+D23</f>
        <v>2276700</v>
      </c>
      <c r="E22" s="84">
        <f>E24+E25+E23</f>
        <v>2119200</v>
      </c>
    </row>
    <row r="23" spans="1:5" ht="27.6" customHeight="1" x14ac:dyDescent="0.3">
      <c r="A23" s="66" t="s">
        <v>49</v>
      </c>
      <c r="B23" s="67" t="s">
        <v>74</v>
      </c>
      <c r="C23" s="67">
        <v>100</v>
      </c>
      <c r="D23" s="84">
        <f>'прил 6'!E46</f>
        <v>222700</v>
      </c>
      <c r="E23" s="84">
        <f>'прил 6'!F46</f>
        <v>222700</v>
      </c>
    </row>
    <row r="24" spans="1:5" ht="27.6" x14ac:dyDescent="0.3">
      <c r="A24" s="53" t="s">
        <v>75</v>
      </c>
      <c r="B24" s="49" t="s">
        <v>74</v>
      </c>
      <c r="C24" s="49">
        <v>200</v>
      </c>
      <c r="D24" s="84">
        <f>'прил 6'!E47</f>
        <v>2051900</v>
      </c>
      <c r="E24" s="84">
        <f>'прил 6'!F47</f>
        <v>1894400</v>
      </c>
    </row>
    <row r="25" spans="1:5" x14ac:dyDescent="0.3">
      <c r="A25" s="53" t="s">
        <v>53</v>
      </c>
      <c r="B25" s="49" t="s">
        <v>123</v>
      </c>
      <c r="C25" s="49">
        <v>800</v>
      </c>
      <c r="D25" s="84">
        <v>2100</v>
      </c>
      <c r="E25" s="84">
        <v>2100</v>
      </c>
    </row>
    <row r="26" spans="1:5" ht="69.599999999999994" x14ac:dyDescent="0.3">
      <c r="A26" s="45" t="s">
        <v>155</v>
      </c>
      <c r="B26" s="51" t="s">
        <v>142</v>
      </c>
      <c r="C26" s="51"/>
      <c r="D26" s="83">
        <f>D27+D29+D33+D35+D38</f>
        <v>2649300</v>
      </c>
      <c r="E26" s="83">
        <f>E27+E29+E33+E35+E38</f>
        <v>2791000</v>
      </c>
    </row>
    <row r="27" spans="1:5" x14ac:dyDescent="0.3">
      <c r="A27" s="53" t="s">
        <v>96</v>
      </c>
      <c r="B27" s="49" t="s">
        <v>143</v>
      </c>
      <c r="C27" s="49"/>
      <c r="D27" s="84">
        <f t="shared" ref="D27:E27" si="1">D28</f>
        <v>757500</v>
      </c>
      <c r="E27" s="84">
        <f t="shared" si="1"/>
        <v>757500</v>
      </c>
    </row>
    <row r="28" spans="1:5" ht="70.8" customHeight="1" x14ac:dyDescent="0.3">
      <c r="A28" s="53" t="s">
        <v>49</v>
      </c>
      <c r="B28" s="49" t="s">
        <v>143</v>
      </c>
      <c r="C28" s="49">
        <v>100</v>
      </c>
      <c r="D28" s="84">
        <f>'прил 6'!E23</f>
        <v>757500</v>
      </c>
      <c r="E28" s="84">
        <f>'прил 6'!F23</f>
        <v>757500</v>
      </c>
    </row>
    <row r="29" spans="1:5" x14ac:dyDescent="0.3">
      <c r="A29" s="53" t="s">
        <v>51</v>
      </c>
      <c r="B29" s="49" t="s">
        <v>144</v>
      </c>
      <c r="C29" s="49"/>
      <c r="D29" s="84">
        <f t="shared" ref="D29" si="2">D30+D31+D32</f>
        <v>1656100</v>
      </c>
      <c r="E29" s="84">
        <f t="shared" ref="E29" si="3">E30+E31+E32</f>
        <v>1673200</v>
      </c>
    </row>
    <row r="30" spans="1:5" ht="70.8" customHeight="1" x14ac:dyDescent="0.3">
      <c r="A30" s="53" t="s">
        <v>49</v>
      </c>
      <c r="B30" s="49" t="s">
        <v>144</v>
      </c>
      <c r="C30" s="49">
        <v>100</v>
      </c>
      <c r="D30" s="84">
        <f>'прил 6'!E27</f>
        <v>1027100</v>
      </c>
      <c r="E30" s="84">
        <f>'прил 6'!F27</f>
        <v>1027100</v>
      </c>
    </row>
    <row r="31" spans="1:5" ht="31.5" customHeight="1" x14ac:dyDescent="0.3">
      <c r="A31" s="53" t="s">
        <v>75</v>
      </c>
      <c r="B31" s="49" t="s">
        <v>144</v>
      </c>
      <c r="C31" s="49">
        <v>200</v>
      </c>
      <c r="D31" s="84">
        <f>'прил 6'!E28</f>
        <v>611100</v>
      </c>
      <c r="E31" s="84">
        <f>'прил 6'!F28</f>
        <v>628200</v>
      </c>
    </row>
    <row r="32" spans="1:5" x14ac:dyDescent="0.3">
      <c r="A32" s="53" t="s">
        <v>53</v>
      </c>
      <c r="B32" s="49" t="s">
        <v>144</v>
      </c>
      <c r="C32" s="49">
        <v>800</v>
      </c>
      <c r="D32" s="84">
        <f>'прил 6'!E29</f>
        <v>17900</v>
      </c>
      <c r="E32" s="84">
        <f>'прил 6'!F29</f>
        <v>17900</v>
      </c>
    </row>
    <row r="33" spans="1:5" x14ac:dyDescent="0.3">
      <c r="A33" s="53" t="s">
        <v>55</v>
      </c>
      <c r="B33" s="49" t="s">
        <v>56</v>
      </c>
      <c r="C33" s="49"/>
      <c r="D33" s="84">
        <f t="shared" ref="D33:E33" si="4">D34</f>
        <v>10000</v>
      </c>
      <c r="E33" s="84">
        <f t="shared" si="4"/>
        <v>10000</v>
      </c>
    </row>
    <row r="34" spans="1:5" x14ac:dyDescent="0.3">
      <c r="A34" s="53" t="s">
        <v>53</v>
      </c>
      <c r="B34" s="49" t="s">
        <v>56</v>
      </c>
      <c r="C34" s="49">
        <v>800</v>
      </c>
      <c r="D34" s="84">
        <f>'прил 6'!E33</f>
        <v>10000</v>
      </c>
      <c r="E34" s="84">
        <f>'прил 6'!F33</f>
        <v>10000</v>
      </c>
    </row>
    <row r="35" spans="1:5" ht="34.200000000000003" customHeight="1" x14ac:dyDescent="0.3">
      <c r="A35" s="47" t="s">
        <v>125</v>
      </c>
      <c r="B35" s="49" t="s">
        <v>145</v>
      </c>
      <c r="C35" s="49"/>
      <c r="D35" s="84">
        <f t="shared" ref="D35" si="5">D36+D37</f>
        <v>105100</v>
      </c>
      <c r="E35" s="84">
        <f t="shared" ref="E35" si="6">E36+E37</f>
        <v>110400</v>
      </c>
    </row>
    <row r="36" spans="1:5" ht="71.400000000000006" customHeight="1" x14ac:dyDescent="0.3">
      <c r="A36" s="53" t="s">
        <v>49</v>
      </c>
      <c r="B36" s="49" t="s">
        <v>145</v>
      </c>
      <c r="C36" s="49">
        <v>100</v>
      </c>
      <c r="D36" s="84">
        <f>'прил 6'!E38</f>
        <v>93600</v>
      </c>
      <c r="E36" s="84">
        <f>'прил 6'!F38</f>
        <v>98400</v>
      </c>
    </row>
    <row r="37" spans="1:5" ht="27.6" x14ac:dyDescent="0.3">
      <c r="A37" s="53" t="s">
        <v>75</v>
      </c>
      <c r="B37" s="49" t="s">
        <v>145</v>
      </c>
      <c r="C37" s="49">
        <v>200</v>
      </c>
      <c r="D37" s="84">
        <f>'прил 6'!E39</f>
        <v>11500</v>
      </c>
      <c r="E37" s="84">
        <f>'прил 6'!F39</f>
        <v>12000</v>
      </c>
    </row>
    <row r="38" spans="1:5" x14ac:dyDescent="0.3">
      <c r="A38" s="53" t="s">
        <v>78</v>
      </c>
      <c r="B38" s="49" t="s">
        <v>79</v>
      </c>
      <c r="C38" s="49"/>
      <c r="D38" s="84">
        <f t="shared" ref="D38:E38" si="7">D39</f>
        <v>120600</v>
      </c>
      <c r="E38" s="84">
        <f t="shared" si="7"/>
        <v>239900</v>
      </c>
    </row>
    <row r="39" spans="1:5" x14ac:dyDescent="0.3">
      <c r="A39" s="47" t="s">
        <v>80</v>
      </c>
      <c r="B39" s="49" t="s">
        <v>79</v>
      </c>
      <c r="C39" s="49">
        <v>900</v>
      </c>
      <c r="D39" s="84">
        <f>'прил 6'!E53</f>
        <v>120600</v>
      </c>
      <c r="E39" s="84">
        <f>'прил 6'!F53</f>
        <v>239900</v>
      </c>
    </row>
    <row r="40" spans="1:5" ht="15.6" x14ac:dyDescent="0.3">
      <c r="A40" s="4"/>
    </row>
    <row r="41" spans="1:5" ht="15.6" x14ac:dyDescent="0.3">
      <c r="A41" s="4"/>
    </row>
    <row r="42" spans="1:5" ht="15.6" x14ac:dyDescent="0.3">
      <c r="A42" s="88" t="s">
        <v>39</v>
      </c>
      <c r="B42" s="4"/>
      <c r="C42" s="89"/>
      <c r="D42" s="91" t="s">
        <v>158</v>
      </c>
      <c r="E42" s="91"/>
    </row>
  </sheetData>
  <mergeCells count="17">
    <mergeCell ref="A16:A17"/>
    <mergeCell ref="B16:B17"/>
    <mergeCell ref="C16:C17"/>
    <mergeCell ref="D16:E16"/>
    <mergeCell ref="B7:E7"/>
    <mergeCell ref="B8:E8"/>
    <mergeCell ref="A10:E10"/>
    <mergeCell ref="A11:F11"/>
    <mergeCell ref="A12:E12"/>
    <mergeCell ref="A13:E13"/>
    <mergeCell ref="D42:E42"/>
    <mergeCell ref="B6:E6"/>
    <mergeCell ref="B1:E1"/>
    <mergeCell ref="B2:E2"/>
    <mergeCell ref="B3:E3"/>
    <mergeCell ref="B4:E4"/>
    <mergeCell ref="B5:E5"/>
  </mergeCells>
  <printOptions horizontalCentered="1"/>
  <pageMargins left="0.9055118110236221" right="0.31496062992125984" top="0.74803149606299213" bottom="0.74803149606299213" header="0.31496062992125984" footer="0.31496062992125984"/>
  <pageSetup paperSize="9" scale="80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view="pageBreakPreview" topLeftCell="A13" zoomScale="80" zoomScaleNormal="75" zoomScaleSheetLayoutView="80" workbookViewId="0">
      <selection activeCell="E41" sqref="E41:F41"/>
    </sheetView>
  </sheetViews>
  <sheetFormatPr defaultRowHeight="14.4" x14ac:dyDescent="0.3"/>
  <cols>
    <col min="1" max="1" width="48.6640625" customWidth="1"/>
    <col min="2" max="2" width="9.109375" customWidth="1"/>
    <col min="3" max="3" width="16.5546875" customWidth="1"/>
    <col min="5" max="5" width="20.5546875" customWidth="1"/>
    <col min="6" max="6" width="18.44140625" customWidth="1"/>
  </cols>
  <sheetData>
    <row r="1" spans="1:6" x14ac:dyDescent="0.3">
      <c r="C1" s="103" t="s">
        <v>113</v>
      </c>
      <c r="D1" s="103"/>
      <c r="E1" s="103"/>
      <c r="F1" s="103"/>
    </row>
    <row r="2" spans="1:6" x14ac:dyDescent="0.3">
      <c r="C2" s="103" t="s">
        <v>107</v>
      </c>
      <c r="D2" s="103"/>
      <c r="E2" s="103"/>
      <c r="F2" s="103"/>
    </row>
    <row r="3" spans="1:6" x14ac:dyDescent="0.3">
      <c r="C3" s="103" t="s">
        <v>36</v>
      </c>
      <c r="D3" s="103"/>
      <c r="E3" s="103"/>
      <c r="F3" s="103"/>
    </row>
    <row r="4" spans="1:6" x14ac:dyDescent="0.3">
      <c r="C4" s="103" t="s">
        <v>157</v>
      </c>
      <c r="D4" s="103"/>
      <c r="E4" s="103"/>
      <c r="F4" s="103"/>
    </row>
    <row r="5" spans="1:6" x14ac:dyDescent="0.3">
      <c r="C5" s="103" t="s">
        <v>108</v>
      </c>
      <c r="D5" s="103"/>
      <c r="E5" s="103"/>
      <c r="F5" s="103"/>
    </row>
    <row r="6" spans="1:6" x14ac:dyDescent="0.3">
      <c r="C6" s="103" t="s">
        <v>36</v>
      </c>
      <c r="D6" s="103"/>
      <c r="E6" s="103"/>
      <c r="F6" s="103"/>
    </row>
    <row r="7" spans="1:6" x14ac:dyDescent="0.3">
      <c r="C7" s="103" t="s">
        <v>128</v>
      </c>
      <c r="D7" s="103"/>
      <c r="E7" s="103"/>
      <c r="F7" s="103"/>
    </row>
    <row r="8" spans="1:6" x14ac:dyDescent="0.3">
      <c r="C8" s="103" t="s">
        <v>129</v>
      </c>
      <c r="D8" s="103"/>
      <c r="E8" s="103"/>
      <c r="F8" s="103"/>
    </row>
    <row r="10" spans="1:6" ht="15.6" x14ac:dyDescent="0.3">
      <c r="A10" s="97" t="s">
        <v>112</v>
      </c>
      <c r="B10" s="97"/>
      <c r="C10" s="97"/>
      <c r="D10" s="97"/>
      <c r="E10" s="97"/>
      <c r="F10" s="97"/>
    </row>
    <row r="11" spans="1:6" ht="15.6" x14ac:dyDescent="0.3">
      <c r="A11" s="97" t="s">
        <v>140</v>
      </c>
      <c r="B11" s="97"/>
      <c r="C11" s="97"/>
      <c r="D11" s="97"/>
      <c r="E11" s="97"/>
      <c r="F11" s="97"/>
    </row>
    <row r="13" spans="1:6" x14ac:dyDescent="0.3">
      <c r="F13" t="s">
        <v>38</v>
      </c>
    </row>
    <row r="14" spans="1:6" x14ac:dyDescent="0.3">
      <c r="A14" s="105" t="s">
        <v>1</v>
      </c>
      <c r="B14" s="106" t="s">
        <v>88</v>
      </c>
      <c r="C14" s="106" t="s">
        <v>43</v>
      </c>
      <c r="D14" s="106" t="s">
        <v>44</v>
      </c>
      <c r="E14" s="105" t="s">
        <v>2</v>
      </c>
      <c r="F14" s="105"/>
    </row>
    <row r="15" spans="1:6" x14ac:dyDescent="0.3">
      <c r="A15" s="105"/>
      <c r="B15" s="106"/>
      <c r="C15" s="106"/>
      <c r="D15" s="106"/>
      <c r="E15" s="56" t="s">
        <v>141</v>
      </c>
      <c r="F15" s="56" t="s">
        <v>132</v>
      </c>
    </row>
    <row r="16" spans="1:6" x14ac:dyDescent="0.3">
      <c r="A16" s="55" t="s">
        <v>3</v>
      </c>
      <c r="B16" s="55"/>
      <c r="C16" s="52"/>
      <c r="D16" s="52"/>
      <c r="E16" s="83">
        <f t="shared" ref="E16:F16" si="0">E17</f>
        <v>4926000</v>
      </c>
      <c r="F16" s="83">
        <f t="shared" si="0"/>
        <v>4910200</v>
      </c>
    </row>
    <row r="17" spans="1:6" ht="42" customHeight="1" x14ac:dyDescent="0.3">
      <c r="A17" s="45" t="s">
        <v>111</v>
      </c>
      <c r="B17" s="44">
        <v>791</v>
      </c>
      <c r="C17" s="43"/>
      <c r="D17" s="43"/>
      <c r="E17" s="83">
        <f>E18+E25</f>
        <v>4926000</v>
      </c>
      <c r="F17" s="83">
        <f>F18+F25</f>
        <v>4910200</v>
      </c>
    </row>
    <row r="18" spans="1:6" ht="72.599999999999994" customHeight="1" x14ac:dyDescent="0.3">
      <c r="A18" s="64" t="s">
        <v>156</v>
      </c>
      <c r="B18" s="44">
        <v>791</v>
      </c>
      <c r="C18" s="44" t="s">
        <v>89</v>
      </c>
      <c r="D18" s="44"/>
      <c r="E18" s="83">
        <f>E19</f>
        <v>2276700</v>
      </c>
      <c r="F18" s="83">
        <f>F19</f>
        <v>2119200</v>
      </c>
    </row>
    <row r="19" spans="1:6" ht="27" customHeight="1" x14ac:dyDescent="0.3">
      <c r="A19" s="53" t="s">
        <v>69</v>
      </c>
      <c r="B19" s="43">
        <v>791</v>
      </c>
      <c r="C19" s="49" t="s">
        <v>70</v>
      </c>
      <c r="D19" s="49"/>
      <c r="E19" s="84">
        <f t="shared" ref="E19:F19" si="1">E20</f>
        <v>2276700</v>
      </c>
      <c r="F19" s="84">
        <f t="shared" si="1"/>
        <v>2119200</v>
      </c>
    </row>
    <row r="20" spans="1:6" ht="28.2" customHeight="1" x14ac:dyDescent="0.3">
      <c r="A20" s="53" t="s">
        <v>83</v>
      </c>
      <c r="B20" s="43">
        <v>791</v>
      </c>
      <c r="C20" s="49" t="s">
        <v>72</v>
      </c>
      <c r="D20" s="49"/>
      <c r="E20" s="84">
        <f>E21</f>
        <v>2276700</v>
      </c>
      <c r="F20" s="84">
        <f>F21</f>
        <v>2119200</v>
      </c>
    </row>
    <row r="21" spans="1:6" ht="27" customHeight="1" x14ac:dyDescent="0.3">
      <c r="A21" s="53" t="s">
        <v>84</v>
      </c>
      <c r="B21" s="43">
        <v>791</v>
      </c>
      <c r="C21" s="49" t="s">
        <v>74</v>
      </c>
      <c r="D21" s="49"/>
      <c r="E21" s="84">
        <f>E23+E24+E22</f>
        <v>2276700</v>
      </c>
      <c r="F21" s="84">
        <f>F23+F24+F22</f>
        <v>2119200</v>
      </c>
    </row>
    <row r="22" spans="1:6" ht="30" customHeight="1" x14ac:dyDescent="0.3">
      <c r="A22" s="66" t="s">
        <v>49</v>
      </c>
      <c r="B22" s="68">
        <v>791</v>
      </c>
      <c r="C22" s="67" t="s">
        <v>74</v>
      </c>
      <c r="D22" s="67">
        <v>100</v>
      </c>
      <c r="E22" s="84">
        <f>'прил 8'!D23</f>
        <v>222700</v>
      </c>
      <c r="F22" s="84">
        <f>'прил 8'!E23</f>
        <v>222700</v>
      </c>
    </row>
    <row r="23" spans="1:6" ht="27.6" customHeight="1" x14ac:dyDescent="0.3">
      <c r="A23" s="53" t="s">
        <v>75</v>
      </c>
      <c r="B23" s="43">
        <v>791</v>
      </c>
      <c r="C23" s="49" t="s">
        <v>74</v>
      </c>
      <c r="D23" s="49">
        <v>200</v>
      </c>
      <c r="E23" s="84">
        <f>'прил 8'!D24</f>
        <v>2051900</v>
      </c>
      <c r="F23" s="84">
        <f>'прил 8'!E24</f>
        <v>1894400</v>
      </c>
    </row>
    <row r="24" spans="1:6" ht="16.2" customHeight="1" x14ac:dyDescent="0.3">
      <c r="A24" s="53" t="s">
        <v>53</v>
      </c>
      <c r="B24" s="58">
        <v>791</v>
      </c>
      <c r="C24" s="49" t="s">
        <v>123</v>
      </c>
      <c r="D24" s="49">
        <v>800</v>
      </c>
      <c r="E24" s="84">
        <v>2100</v>
      </c>
      <c r="F24" s="84">
        <v>2100</v>
      </c>
    </row>
    <row r="25" spans="1:6" ht="74.400000000000006" customHeight="1" x14ac:dyDescent="0.3">
      <c r="A25" s="45" t="s">
        <v>155</v>
      </c>
      <c r="B25" s="44">
        <v>791</v>
      </c>
      <c r="C25" s="51" t="s">
        <v>142</v>
      </c>
      <c r="D25" s="51"/>
      <c r="E25" s="83">
        <f>E26+E28+E32+E34+E37</f>
        <v>2649300</v>
      </c>
      <c r="F25" s="83">
        <f>F26+F28+F32+F34+F37</f>
        <v>2791000</v>
      </c>
    </row>
    <row r="26" spans="1:6" ht="16.2" customHeight="1" x14ac:dyDescent="0.3">
      <c r="A26" s="53" t="s">
        <v>96</v>
      </c>
      <c r="B26" s="43">
        <v>791</v>
      </c>
      <c r="C26" s="49" t="s">
        <v>143</v>
      </c>
      <c r="D26" s="49"/>
      <c r="E26" s="84">
        <f t="shared" ref="E26:F26" si="2">E27</f>
        <v>757500</v>
      </c>
      <c r="F26" s="84">
        <f t="shared" si="2"/>
        <v>757500</v>
      </c>
    </row>
    <row r="27" spans="1:6" ht="67.8" customHeight="1" x14ac:dyDescent="0.3">
      <c r="A27" s="53" t="s">
        <v>49</v>
      </c>
      <c r="B27" s="43">
        <v>791</v>
      </c>
      <c r="C27" s="49" t="s">
        <v>143</v>
      </c>
      <c r="D27" s="49">
        <v>100</v>
      </c>
      <c r="E27" s="84">
        <f>'прил 8'!D28</f>
        <v>757500</v>
      </c>
      <c r="F27" s="84">
        <f>'прил 8'!E28</f>
        <v>757500</v>
      </c>
    </row>
    <row r="28" spans="1:6" x14ac:dyDescent="0.3">
      <c r="A28" s="53" t="s">
        <v>51</v>
      </c>
      <c r="B28" s="43">
        <v>791</v>
      </c>
      <c r="C28" s="49" t="s">
        <v>144</v>
      </c>
      <c r="D28" s="49"/>
      <c r="E28" s="84">
        <f t="shared" ref="E28" si="3">E29+E30+E31</f>
        <v>1656100</v>
      </c>
      <c r="F28" s="84">
        <f t="shared" ref="F28" si="4">F29+F30+F31</f>
        <v>1673200</v>
      </c>
    </row>
    <row r="29" spans="1:6" ht="67.8" customHeight="1" x14ac:dyDescent="0.3">
      <c r="A29" s="53" t="s">
        <v>49</v>
      </c>
      <c r="B29" s="43">
        <v>791</v>
      </c>
      <c r="C29" s="49" t="s">
        <v>144</v>
      </c>
      <c r="D29" s="49">
        <v>100</v>
      </c>
      <c r="E29" s="84">
        <f>'прил 8'!D30</f>
        <v>1027100</v>
      </c>
      <c r="F29" s="84">
        <f>'прил 8'!E30</f>
        <v>1027100</v>
      </c>
    </row>
    <row r="30" spans="1:6" ht="27" customHeight="1" x14ac:dyDescent="0.3">
      <c r="A30" s="47" t="s">
        <v>75</v>
      </c>
      <c r="B30" s="43">
        <v>791</v>
      </c>
      <c r="C30" s="49" t="s">
        <v>144</v>
      </c>
      <c r="D30" s="49">
        <v>200</v>
      </c>
      <c r="E30" s="84">
        <f>'прил 8'!D31</f>
        <v>611100</v>
      </c>
      <c r="F30" s="84">
        <f>'прил 8'!E31</f>
        <v>628200</v>
      </c>
    </row>
    <row r="31" spans="1:6" ht="14.4" customHeight="1" x14ac:dyDescent="0.3">
      <c r="A31" s="53" t="s">
        <v>53</v>
      </c>
      <c r="B31" s="43">
        <v>791</v>
      </c>
      <c r="C31" s="49" t="s">
        <v>144</v>
      </c>
      <c r="D31" s="49">
        <v>800</v>
      </c>
      <c r="E31" s="84">
        <f>'прил 8'!D32</f>
        <v>17900</v>
      </c>
      <c r="F31" s="84">
        <f>'прил 8'!E32</f>
        <v>17900</v>
      </c>
    </row>
    <row r="32" spans="1:6" ht="13.8" customHeight="1" x14ac:dyDescent="0.3">
      <c r="A32" s="53" t="s">
        <v>55</v>
      </c>
      <c r="B32" s="43">
        <v>791</v>
      </c>
      <c r="C32" s="49" t="s">
        <v>56</v>
      </c>
      <c r="D32" s="49"/>
      <c r="E32" s="84">
        <f t="shared" ref="E32:F32" si="5">E33</f>
        <v>10000</v>
      </c>
      <c r="F32" s="84">
        <f t="shared" si="5"/>
        <v>10000</v>
      </c>
    </row>
    <row r="33" spans="1:6" ht="14.4" customHeight="1" x14ac:dyDescent="0.3">
      <c r="A33" s="53" t="s">
        <v>53</v>
      </c>
      <c r="B33" s="43">
        <v>791</v>
      </c>
      <c r="C33" s="49" t="s">
        <v>56</v>
      </c>
      <c r="D33" s="49">
        <v>800</v>
      </c>
      <c r="E33" s="84">
        <f>'прил 8'!D34</f>
        <v>10000</v>
      </c>
      <c r="F33" s="84">
        <f>'прил 8'!E34</f>
        <v>10000</v>
      </c>
    </row>
    <row r="34" spans="1:6" ht="42.6" customHeight="1" x14ac:dyDescent="0.3">
      <c r="A34" s="47" t="s">
        <v>125</v>
      </c>
      <c r="B34" s="43">
        <v>791</v>
      </c>
      <c r="C34" s="49" t="s">
        <v>145</v>
      </c>
      <c r="D34" s="49"/>
      <c r="E34" s="84">
        <f t="shared" ref="E34" si="6">E35+E36</f>
        <v>105100</v>
      </c>
      <c r="F34" s="84">
        <f t="shared" ref="F34" si="7">F35+F36</f>
        <v>110400</v>
      </c>
    </row>
    <row r="35" spans="1:6" ht="69" customHeight="1" x14ac:dyDescent="0.3">
      <c r="A35" s="53" t="s">
        <v>49</v>
      </c>
      <c r="B35" s="43">
        <v>791</v>
      </c>
      <c r="C35" s="49" t="s">
        <v>145</v>
      </c>
      <c r="D35" s="49">
        <v>100</v>
      </c>
      <c r="E35" s="84">
        <f>'прил 8'!D36</f>
        <v>93600</v>
      </c>
      <c r="F35" s="84">
        <f>'прил 8'!E36</f>
        <v>98400</v>
      </c>
    </row>
    <row r="36" spans="1:6" ht="30" customHeight="1" x14ac:dyDescent="0.3">
      <c r="A36" s="53" t="s">
        <v>75</v>
      </c>
      <c r="B36" s="43">
        <v>791</v>
      </c>
      <c r="C36" s="49" t="s">
        <v>145</v>
      </c>
      <c r="D36" s="49">
        <v>200</v>
      </c>
      <c r="E36" s="84">
        <f>'прил 8'!D37</f>
        <v>11500</v>
      </c>
      <c r="F36" s="84">
        <f>'прил 8'!E37</f>
        <v>12000</v>
      </c>
    </row>
    <row r="37" spans="1:6" ht="16.8" customHeight="1" x14ac:dyDescent="0.3">
      <c r="A37" s="53" t="s">
        <v>78</v>
      </c>
      <c r="B37" s="43">
        <v>791</v>
      </c>
      <c r="C37" s="49" t="s">
        <v>79</v>
      </c>
      <c r="D37" s="49"/>
      <c r="E37" s="84">
        <f t="shared" ref="E37:F37" si="8">E38</f>
        <v>120600</v>
      </c>
      <c r="F37" s="84">
        <f t="shared" si="8"/>
        <v>239900</v>
      </c>
    </row>
    <row r="38" spans="1:6" x14ac:dyDescent="0.3">
      <c r="A38" s="47" t="s">
        <v>80</v>
      </c>
      <c r="B38" s="43">
        <v>791</v>
      </c>
      <c r="C38" s="49" t="s">
        <v>79</v>
      </c>
      <c r="D38" s="49">
        <v>900</v>
      </c>
      <c r="E38" s="84">
        <f>'прил 8'!D39</f>
        <v>120600</v>
      </c>
      <c r="F38" s="84">
        <f>'прил 8'!E39</f>
        <v>239900</v>
      </c>
    </row>
    <row r="39" spans="1:6" ht="15.6" x14ac:dyDescent="0.3">
      <c r="A39" s="4"/>
    </row>
    <row r="40" spans="1:6" ht="15.6" x14ac:dyDescent="0.3">
      <c r="A40" s="4"/>
    </row>
    <row r="41" spans="1:6" x14ac:dyDescent="0.3">
      <c r="A41" s="41" t="s">
        <v>39</v>
      </c>
      <c r="B41" s="1"/>
      <c r="C41" s="1"/>
      <c r="D41" s="1"/>
      <c r="E41" s="107" t="s">
        <v>158</v>
      </c>
      <c r="F41" s="107"/>
    </row>
  </sheetData>
  <mergeCells count="16">
    <mergeCell ref="E41:F41"/>
    <mergeCell ref="C6:F6"/>
    <mergeCell ref="C1:F1"/>
    <mergeCell ref="C2:F2"/>
    <mergeCell ref="C3:F3"/>
    <mergeCell ref="C4:F4"/>
    <mergeCell ref="C5:F5"/>
    <mergeCell ref="C7:F7"/>
    <mergeCell ref="C8:F8"/>
    <mergeCell ref="A10:F10"/>
    <mergeCell ref="A11:F11"/>
    <mergeCell ref="A14:A15"/>
    <mergeCell ref="B14:B15"/>
    <mergeCell ref="C14:C15"/>
    <mergeCell ref="D14:D15"/>
    <mergeCell ref="E14:F14"/>
  </mergeCells>
  <pageMargins left="0.9055118110236221" right="0.70866141732283472" top="0.74803149606299213" bottom="0.74803149606299213" header="0.31496062992125984" footer="0.31496062992125984"/>
  <pageSetup paperSize="9" scale="6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Прил 3</vt:lpstr>
      <vt:lpstr>Прил 4</vt:lpstr>
      <vt:lpstr>прил 5</vt:lpstr>
      <vt:lpstr>прил 7</vt:lpstr>
      <vt:lpstr>прил 9</vt:lpstr>
      <vt:lpstr>прил 6</vt:lpstr>
      <vt:lpstr>прил 8</vt:lpstr>
      <vt:lpstr>прил 10</vt:lpstr>
      <vt:lpstr>'прил 5'!Область_печати</vt:lpstr>
      <vt:lpstr>'прил 6'!Область_печати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2020-12-18T05:19:44Z</dcterms:modified>
</cp:coreProperties>
</file>